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5C653699-F828-4DC5-878C-E7B499C0CCB1}" xr6:coauthVersionLast="45" xr6:coauthVersionMax="45" xr10:uidLastSave="{00000000-0000-0000-0000-000000000000}"/>
  <bookViews>
    <workbookView xWindow="1500" yWindow="1050" windowWidth="25170" windowHeight="15150" xr2:uid="{00000000-000D-0000-FFFF-FFFF00000000}"/>
  </bookViews>
  <sheets>
    <sheet name="Лист1" sheetId="1" r:id="rId1"/>
    <sheet name="Лист2" sheetId="2" r:id="rId2"/>
  </sheets>
  <definedNames>
    <definedName name="_GoBack2" localSheetId="0">NA()</definedName>
    <definedName name="_xlnm._FilterDatabase" localSheetId="0" hidden="1">Лист1!$B$1:$B$239</definedName>
    <definedName name="_xlnm.Print_Area" localSheetId="0">Лист1!$A$1:$N$239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4" i="1" l="1"/>
  <c r="J234" i="1"/>
  <c r="F234" i="1"/>
  <c r="N233" i="1"/>
  <c r="M233" i="1"/>
  <c r="L233" i="1"/>
  <c r="K233" i="1"/>
  <c r="J233" i="1"/>
  <c r="I233" i="1"/>
  <c r="H233" i="1"/>
  <c r="G233" i="1"/>
  <c r="F233" i="1"/>
  <c r="E233" i="1"/>
  <c r="D233" i="1"/>
  <c r="N229" i="1"/>
  <c r="M229" i="1"/>
  <c r="L229" i="1"/>
  <c r="K229" i="1"/>
  <c r="J229" i="1"/>
  <c r="I229" i="1"/>
  <c r="H229" i="1"/>
  <c r="G229" i="1"/>
  <c r="F229" i="1"/>
  <c r="E229" i="1"/>
  <c r="D229" i="1"/>
  <c r="N222" i="1"/>
  <c r="M222" i="1"/>
  <c r="M234" i="1" s="1"/>
  <c r="L222" i="1"/>
  <c r="L234" i="1" s="1"/>
  <c r="K222" i="1"/>
  <c r="K234" i="1" s="1"/>
  <c r="J222" i="1"/>
  <c r="I222" i="1"/>
  <c r="I234" i="1" s="1"/>
  <c r="H222" i="1"/>
  <c r="H234" i="1" s="1"/>
  <c r="G222" i="1"/>
  <c r="G234" i="1" s="1"/>
  <c r="F222" i="1"/>
  <c r="E222" i="1"/>
  <c r="E234" i="1" s="1"/>
  <c r="D222" i="1"/>
  <c r="D234" i="1" s="1"/>
  <c r="N215" i="1"/>
  <c r="J215" i="1"/>
  <c r="F215" i="1"/>
  <c r="N214" i="1"/>
  <c r="M214" i="1"/>
  <c r="M215" i="1" s="1"/>
  <c r="L214" i="1"/>
  <c r="K214" i="1"/>
  <c r="J214" i="1"/>
  <c r="I214" i="1"/>
  <c r="I215" i="1" s="1"/>
  <c r="H214" i="1"/>
  <c r="G214" i="1"/>
  <c r="F214" i="1"/>
  <c r="E214" i="1"/>
  <c r="E215" i="1" s="1"/>
  <c r="D214" i="1"/>
  <c r="N210" i="1"/>
  <c r="M210" i="1"/>
  <c r="L210" i="1"/>
  <c r="K210" i="1"/>
  <c r="J210" i="1"/>
  <c r="I210" i="1"/>
  <c r="H210" i="1"/>
  <c r="G210" i="1"/>
  <c r="F210" i="1"/>
  <c r="E210" i="1"/>
  <c r="D210" i="1"/>
  <c r="N203" i="1"/>
  <c r="M203" i="1"/>
  <c r="L203" i="1"/>
  <c r="L215" i="1" s="1"/>
  <c r="K203" i="1"/>
  <c r="K215" i="1" s="1"/>
  <c r="J203" i="1"/>
  <c r="I203" i="1"/>
  <c r="H203" i="1"/>
  <c r="H215" i="1" s="1"/>
  <c r="G203" i="1"/>
  <c r="G215" i="1" s="1"/>
  <c r="F203" i="1"/>
  <c r="E203" i="1"/>
  <c r="D203" i="1"/>
  <c r="D215" i="1" s="1"/>
  <c r="N196" i="1"/>
  <c r="J196" i="1"/>
  <c r="F196" i="1"/>
  <c r="N195" i="1"/>
  <c r="M195" i="1"/>
  <c r="M196" i="1" s="1"/>
  <c r="L195" i="1"/>
  <c r="K195" i="1"/>
  <c r="J195" i="1"/>
  <c r="I195" i="1"/>
  <c r="I196" i="1" s="1"/>
  <c r="H195" i="1"/>
  <c r="G195" i="1"/>
  <c r="F195" i="1"/>
  <c r="E195" i="1"/>
  <c r="E196" i="1" s="1"/>
  <c r="D195" i="1"/>
  <c r="N191" i="1"/>
  <c r="M191" i="1"/>
  <c r="L191" i="1"/>
  <c r="K191" i="1"/>
  <c r="J191" i="1"/>
  <c r="I191" i="1"/>
  <c r="H191" i="1"/>
  <c r="G191" i="1"/>
  <c r="F191" i="1"/>
  <c r="E191" i="1"/>
  <c r="D191" i="1"/>
  <c r="N185" i="1"/>
  <c r="M185" i="1"/>
  <c r="L185" i="1"/>
  <c r="L196" i="1" s="1"/>
  <c r="K185" i="1"/>
  <c r="K196" i="1" s="1"/>
  <c r="J185" i="1"/>
  <c r="I185" i="1"/>
  <c r="H185" i="1"/>
  <c r="H196" i="1" s="1"/>
  <c r="G185" i="1"/>
  <c r="G196" i="1" s="1"/>
  <c r="F185" i="1"/>
  <c r="E185" i="1"/>
  <c r="D185" i="1"/>
  <c r="D196" i="1" s="1"/>
  <c r="N177" i="1"/>
  <c r="J177" i="1"/>
  <c r="F177" i="1"/>
  <c r="N176" i="1"/>
  <c r="M176" i="1"/>
  <c r="M177" i="1" s="1"/>
  <c r="L176" i="1"/>
  <c r="K176" i="1"/>
  <c r="J176" i="1"/>
  <c r="I176" i="1"/>
  <c r="I177" i="1" s="1"/>
  <c r="H176" i="1"/>
  <c r="G176" i="1"/>
  <c r="F176" i="1"/>
  <c r="E176" i="1"/>
  <c r="E177" i="1" s="1"/>
  <c r="D176" i="1"/>
  <c r="N172" i="1"/>
  <c r="M172" i="1"/>
  <c r="L172" i="1"/>
  <c r="K172" i="1"/>
  <c r="J172" i="1"/>
  <c r="I172" i="1"/>
  <c r="H172" i="1"/>
  <c r="G172" i="1"/>
  <c r="F172" i="1"/>
  <c r="E172" i="1"/>
  <c r="D172" i="1"/>
  <c r="N165" i="1"/>
  <c r="M165" i="1"/>
  <c r="L165" i="1"/>
  <c r="L177" i="1" s="1"/>
  <c r="K165" i="1"/>
  <c r="K177" i="1" s="1"/>
  <c r="J165" i="1"/>
  <c r="I165" i="1"/>
  <c r="H165" i="1"/>
  <c r="H177" i="1" s="1"/>
  <c r="G165" i="1"/>
  <c r="G177" i="1" s="1"/>
  <c r="F165" i="1"/>
  <c r="E165" i="1"/>
  <c r="D165" i="1"/>
  <c r="D177" i="1" s="1"/>
  <c r="N158" i="1"/>
  <c r="J158" i="1"/>
  <c r="F158" i="1"/>
  <c r="N157" i="1"/>
  <c r="M157" i="1"/>
  <c r="M158" i="1" s="1"/>
  <c r="L157" i="1"/>
  <c r="K157" i="1"/>
  <c r="J157" i="1"/>
  <c r="I157" i="1"/>
  <c r="I158" i="1" s="1"/>
  <c r="H157" i="1"/>
  <c r="G157" i="1"/>
  <c r="F157" i="1"/>
  <c r="E157" i="1"/>
  <c r="E158" i="1" s="1"/>
  <c r="D157" i="1"/>
  <c r="N153" i="1"/>
  <c r="M153" i="1"/>
  <c r="L153" i="1"/>
  <c r="K153" i="1"/>
  <c r="J153" i="1"/>
  <c r="I153" i="1"/>
  <c r="H153" i="1"/>
  <c r="G153" i="1"/>
  <c r="F153" i="1"/>
  <c r="E153" i="1"/>
  <c r="D153" i="1"/>
  <c r="N146" i="1"/>
  <c r="M146" i="1"/>
  <c r="L146" i="1"/>
  <c r="L158" i="1" s="1"/>
  <c r="K146" i="1"/>
  <c r="K158" i="1" s="1"/>
  <c r="J146" i="1"/>
  <c r="I146" i="1"/>
  <c r="H146" i="1"/>
  <c r="H158" i="1" s="1"/>
  <c r="G146" i="1"/>
  <c r="G158" i="1" s="1"/>
  <c r="F146" i="1"/>
  <c r="E146" i="1"/>
  <c r="D146" i="1"/>
  <c r="D158" i="1" s="1"/>
  <c r="N139" i="1"/>
  <c r="J139" i="1"/>
  <c r="F139" i="1"/>
  <c r="N138" i="1"/>
  <c r="M138" i="1"/>
  <c r="M139" i="1" s="1"/>
  <c r="L138" i="1"/>
  <c r="K138" i="1"/>
  <c r="J138" i="1"/>
  <c r="I138" i="1"/>
  <c r="I139" i="1" s="1"/>
  <c r="H138" i="1"/>
  <c r="G138" i="1"/>
  <c r="F138" i="1"/>
  <c r="E138" i="1"/>
  <c r="E139" i="1" s="1"/>
  <c r="D138" i="1"/>
  <c r="N134" i="1"/>
  <c r="M134" i="1"/>
  <c r="L134" i="1"/>
  <c r="K134" i="1"/>
  <c r="J134" i="1"/>
  <c r="I134" i="1"/>
  <c r="H134" i="1"/>
  <c r="G134" i="1"/>
  <c r="F134" i="1"/>
  <c r="E134" i="1"/>
  <c r="D134" i="1"/>
  <c r="N127" i="1"/>
  <c r="M127" i="1"/>
  <c r="L127" i="1"/>
  <c r="L139" i="1" s="1"/>
  <c r="K127" i="1"/>
  <c r="K139" i="1" s="1"/>
  <c r="J127" i="1"/>
  <c r="I127" i="1"/>
  <c r="H127" i="1"/>
  <c r="H139" i="1" s="1"/>
  <c r="G127" i="1"/>
  <c r="G139" i="1" s="1"/>
  <c r="F127" i="1"/>
  <c r="E127" i="1"/>
  <c r="D127" i="1"/>
  <c r="D139" i="1" s="1"/>
  <c r="N118" i="1"/>
  <c r="J118" i="1"/>
  <c r="F118" i="1"/>
  <c r="N117" i="1"/>
  <c r="M117" i="1"/>
  <c r="M118" i="1" s="1"/>
  <c r="L117" i="1"/>
  <c r="K117" i="1"/>
  <c r="J117" i="1"/>
  <c r="I117" i="1"/>
  <c r="I118" i="1" s="1"/>
  <c r="H117" i="1"/>
  <c r="G117" i="1"/>
  <c r="F117" i="1"/>
  <c r="E117" i="1"/>
  <c r="E118" i="1" s="1"/>
  <c r="D117" i="1"/>
  <c r="N113" i="1"/>
  <c r="M113" i="1"/>
  <c r="L113" i="1"/>
  <c r="K113" i="1"/>
  <c r="J113" i="1"/>
  <c r="I113" i="1"/>
  <c r="H113" i="1"/>
  <c r="G113" i="1"/>
  <c r="F113" i="1"/>
  <c r="E113" i="1"/>
  <c r="D113" i="1"/>
  <c r="N106" i="1"/>
  <c r="M106" i="1"/>
  <c r="L106" i="1"/>
  <c r="L118" i="1" s="1"/>
  <c r="K106" i="1"/>
  <c r="K118" i="1" s="1"/>
  <c r="J106" i="1"/>
  <c r="I106" i="1"/>
  <c r="H106" i="1"/>
  <c r="H118" i="1" s="1"/>
  <c r="G106" i="1"/>
  <c r="G118" i="1" s="1"/>
  <c r="F106" i="1"/>
  <c r="E106" i="1"/>
  <c r="D106" i="1"/>
  <c r="D118" i="1" s="1"/>
  <c r="N99" i="1"/>
  <c r="J99" i="1"/>
  <c r="F99" i="1"/>
  <c r="N98" i="1"/>
  <c r="M98" i="1"/>
  <c r="M99" i="1" s="1"/>
  <c r="L98" i="1"/>
  <c r="K98" i="1"/>
  <c r="J98" i="1"/>
  <c r="I98" i="1"/>
  <c r="I99" i="1" s="1"/>
  <c r="H98" i="1"/>
  <c r="G98" i="1"/>
  <c r="F98" i="1"/>
  <c r="E98" i="1"/>
  <c r="E99" i="1" s="1"/>
  <c r="D98" i="1"/>
  <c r="N94" i="1"/>
  <c r="M94" i="1"/>
  <c r="L94" i="1"/>
  <c r="K94" i="1"/>
  <c r="J94" i="1"/>
  <c r="I94" i="1"/>
  <c r="H94" i="1"/>
  <c r="G94" i="1"/>
  <c r="F94" i="1"/>
  <c r="E94" i="1"/>
  <c r="D94" i="1"/>
  <c r="N87" i="1"/>
  <c r="M87" i="1"/>
  <c r="L87" i="1"/>
  <c r="L99" i="1" s="1"/>
  <c r="K87" i="1"/>
  <c r="K99" i="1" s="1"/>
  <c r="J87" i="1"/>
  <c r="I87" i="1"/>
  <c r="H87" i="1"/>
  <c r="H99" i="1" s="1"/>
  <c r="G87" i="1"/>
  <c r="G99" i="1" s="1"/>
  <c r="F87" i="1"/>
  <c r="E87" i="1"/>
  <c r="D87" i="1"/>
  <c r="D99" i="1" s="1"/>
  <c r="N80" i="1"/>
  <c r="J80" i="1"/>
  <c r="F80" i="1"/>
  <c r="N79" i="1"/>
  <c r="M79" i="1"/>
  <c r="M80" i="1" s="1"/>
  <c r="L79" i="1"/>
  <c r="K79" i="1"/>
  <c r="J79" i="1"/>
  <c r="I79" i="1"/>
  <c r="I80" i="1" s="1"/>
  <c r="H79" i="1"/>
  <c r="G79" i="1"/>
  <c r="F79" i="1"/>
  <c r="E79" i="1"/>
  <c r="E80" i="1" s="1"/>
  <c r="D79" i="1"/>
  <c r="N75" i="1"/>
  <c r="M75" i="1"/>
  <c r="L75" i="1"/>
  <c r="K75" i="1"/>
  <c r="J75" i="1"/>
  <c r="I75" i="1"/>
  <c r="H75" i="1"/>
  <c r="G75" i="1"/>
  <c r="F75" i="1"/>
  <c r="E75" i="1"/>
  <c r="D75" i="1"/>
  <c r="N68" i="1"/>
  <c r="M68" i="1"/>
  <c r="L68" i="1"/>
  <c r="L80" i="1" s="1"/>
  <c r="K68" i="1"/>
  <c r="K80" i="1" s="1"/>
  <c r="J68" i="1"/>
  <c r="I68" i="1"/>
  <c r="H68" i="1"/>
  <c r="H80" i="1" s="1"/>
  <c r="G68" i="1"/>
  <c r="G80" i="1" s="1"/>
  <c r="F68" i="1"/>
  <c r="E68" i="1"/>
  <c r="D68" i="1"/>
  <c r="D80" i="1" s="1"/>
  <c r="N61" i="1"/>
  <c r="J61" i="1"/>
  <c r="F61" i="1"/>
  <c r="N60" i="1"/>
  <c r="M60" i="1"/>
  <c r="M61" i="1" s="1"/>
  <c r="L60" i="1"/>
  <c r="K60" i="1"/>
  <c r="J60" i="1"/>
  <c r="I60" i="1"/>
  <c r="I61" i="1" s="1"/>
  <c r="H60" i="1"/>
  <c r="G60" i="1"/>
  <c r="F60" i="1"/>
  <c r="E60" i="1"/>
  <c r="E61" i="1" s="1"/>
  <c r="D60" i="1"/>
  <c r="N56" i="1"/>
  <c r="M56" i="1"/>
  <c r="L56" i="1"/>
  <c r="K56" i="1"/>
  <c r="J56" i="1"/>
  <c r="I56" i="1"/>
  <c r="H56" i="1"/>
  <c r="G56" i="1"/>
  <c r="F56" i="1"/>
  <c r="E56" i="1"/>
  <c r="D56" i="1"/>
  <c r="N50" i="1"/>
  <c r="M50" i="1"/>
  <c r="L50" i="1"/>
  <c r="L61" i="1" s="1"/>
  <c r="K50" i="1"/>
  <c r="K61" i="1" s="1"/>
  <c r="J50" i="1"/>
  <c r="I50" i="1"/>
  <c r="H50" i="1"/>
  <c r="H61" i="1" s="1"/>
  <c r="G50" i="1"/>
  <c r="G61" i="1" s="1"/>
  <c r="F50" i="1"/>
  <c r="E50" i="1"/>
  <c r="D50" i="1"/>
  <c r="D61" i="1" s="1"/>
  <c r="N42" i="1"/>
  <c r="J42" i="1"/>
  <c r="F42" i="1"/>
  <c r="N41" i="1"/>
  <c r="M41" i="1"/>
  <c r="M42" i="1" s="1"/>
  <c r="L41" i="1"/>
  <c r="K41" i="1"/>
  <c r="J41" i="1"/>
  <c r="I41" i="1"/>
  <c r="I42" i="1" s="1"/>
  <c r="H41" i="1"/>
  <c r="G41" i="1"/>
  <c r="F41" i="1"/>
  <c r="E41" i="1"/>
  <c r="E42" i="1" s="1"/>
  <c r="D41" i="1"/>
  <c r="N37" i="1"/>
  <c r="M37" i="1"/>
  <c r="L37" i="1"/>
  <c r="K37" i="1"/>
  <c r="J37" i="1"/>
  <c r="I37" i="1"/>
  <c r="H37" i="1"/>
  <c r="G37" i="1"/>
  <c r="F37" i="1"/>
  <c r="E37" i="1"/>
  <c r="D37" i="1"/>
  <c r="N30" i="1"/>
  <c r="M30" i="1"/>
  <c r="L30" i="1"/>
  <c r="L42" i="1" s="1"/>
  <c r="K30" i="1"/>
  <c r="K42" i="1" s="1"/>
  <c r="J30" i="1"/>
  <c r="I30" i="1"/>
  <c r="H30" i="1"/>
  <c r="H42" i="1" s="1"/>
  <c r="G30" i="1"/>
  <c r="G42" i="1" s="1"/>
  <c r="F30" i="1"/>
  <c r="E30" i="1"/>
  <c r="D30" i="1"/>
  <c r="D42" i="1" s="1"/>
  <c r="N21" i="1"/>
  <c r="N236" i="1" s="1"/>
  <c r="N237" i="1" s="1"/>
  <c r="J21" i="1"/>
  <c r="J236" i="1" s="1"/>
  <c r="J237" i="1" s="1"/>
  <c r="F21" i="1"/>
  <c r="F236" i="1" s="1"/>
  <c r="F237" i="1" s="1"/>
  <c r="N20" i="1"/>
  <c r="M20" i="1"/>
  <c r="M21" i="1" s="1"/>
  <c r="M236" i="1" s="1"/>
  <c r="M237" i="1" s="1"/>
  <c r="L20" i="1"/>
  <c r="K20" i="1"/>
  <c r="J20" i="1"/>
  <c r="I20" i="1"/>
  <c r="I21" i="1" s="1"/>
  <c r="I236" i="1" s="1"/>
  <c r="I237" i="1" s="1"/>
  <c r="H20" i="1"/>
  <c r="G20" i="1"/>
  <c r="F20" i="1"/>
  <c r="E20" i="1"/>
  <c r="E21" i="1" s="1"/>
  <c r="E236" i="1" s="1"/>
  <c r="E237" i="1" s="1"/>
  <c r="D20" i="1"/>
  <c r="N16" i="1"/>
  <c r="M16" i="1"/>
  <c r="L16" i="1"/>
  <c r="K16" i="1"/>
  <c r="J16" i="1"/>
  <c r="I16" i="1"/>
  <c r="H16" i="1"/>
  <c r="G16" i="1"/>
  <c r="F16" i="1"/>
  <c r="E16" i="1"/>
  <c r="D16" i="1"/>
  <c r="N9" i="1"/>
  <c r="M9" i="1"/>
  <c r="L9" i="1"/>
  <c r="L21" i="1" s="1"/>
  <c r="L236" i="1" s="1"/>
  <c r="L237" i="1" s="1"/>
  <c r="K9" i="1"/>
  <c r="K21" i="1" s="1"/>
  <c r="K236" i="1" s="1"/>
  <c r="K237" i="1" s="1"/>
  <c r="J9" i="1"/>
  <c r="I9" i="1"/>
  <c r="H9" i="1"/>
  <c r="H21" i="1" s="1"/>
  <c r="H236" i="1" s="1"/>
  <c r="H237" i="1" s="1"/>
  <c r="G9" i="1"/>
  <c r="G21" i="1" s="1"/>
  <c r="G236" i="1" s="1"/>
  <c r="G237" i="1" s="1"/>
  <c r="F9" i="1"/>
  <c r="E9" i="1"/>
  <c r="D9" i="1"/>
  <c r="D21" i="1" s="1"/>
  <c r="D236" i="1" s="1"/>
  <c r="D237" i="1" s="1"/>
</calcChain>
</file>

<file path=xl/sharedStrings.xml><?xml version="1.0" encoding="utf-8"?>
<sst xmlns="http://schemas.openxmlformats.org/spreadsheetml/2006/main" count="414" uniqueCount="163">
  <si>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</si>
  <si>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</si>
  <si>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</si>
  <si>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</si>
  <si>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</si>
  <si>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</si>
  <si>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</si>
  <si>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</si>
  <si>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</si>
  <si>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</si>
  <si>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</si>
  <si>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</si>
  <si>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</si>
  <si>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</si>
  <si>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</si>
  <si>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</si>
  <si>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</si>
  <si>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</si>
  <si>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</si>
  <si>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 xml:space="preserve">Завтрак </t>
  </si>
  <si>
    <t>ТТК 57</t>
  </si>
  <si>
    <t>Пудинг "Лакомка" с вареньем</t>
  </si>
  <si>
    <t>200/25</t>
  </si>
  <si>
    <t>Чай с сахаром</t>
  </si>
  <si>
    <t>200</t>
  </si>
  <si>
    <t>Батон витаминный с микронутриентами</t>
  </si>
  <si>
    <t>25</t>
  </si>
  <si>
    <t>Всего:</t>
  </si>
  <si>
    <t xml:space="preserve">Обед </t>
  </si>
  <si>
    <t>ТТК 370</t>
  </si>
  <si>
    <t>Суп сырный с гренками, зеленью</t>
  </si>
  <si>
    <t>250/15</t>
  </si>
  <si>
    <t xml:space="preserve">Гуляш из говядины </t>
  </si>
  <si>
    <t>100</t>
  </si>
  <si>
    <t>Каша гречневая рассыпчатая</t>
  </si>
  <si>
    <t>180</t>
  </si>
  <si>
    <t>Компот из кураги</t>
  </si>
  <si>
    <t>Хлеб полезный с микронутриентами/Батон витаминный с микронутриентами</t>
  </si>
  <si>
    <t>25/25</t>
  </si>
  <si>
    <t>Полдник</t>
  </si>
  <si>
    <t>ТТК 376</t>
  </si>
  <si>
    <t>Пирожок печёный сдобный с творогом</t>
  </si>
  <si>
    <t>Сок фруктовый</t>
  </si>
  <si>
    <t>Итого:</t>
  </si>
  <si>
    <t>Вторник</t>
  </si>
  <si>
    <t xml:space="preserve">Масло сливочное </t>
  </si>
  <si>
    <t>10</t>
  </si>
  <si>
    <t>15</t>
  </si>
  <si>
    <t>Сыр порционно</t>
  </si>
  <si>
    <t>20</t>
  </si>
  <si>
    <t>Каша молочная рисовая жидкая с маслом</t>
  </si>
  <si>
    <t>200/5</t>
  </si>
  <si>
    <t xml:space="preserve">Фрукты свежие </t>
  </si>
  <si>
    <t>110</t>
  </si>
  <si>
    <t>ТТК 245</t>
  </si>
  <si>
    <t>Кофейный напиток витаминизированный</t>
  </si>
  <si>
    <t>45</t>
  </si>
  <si>
    <t>Обед</t>
  </si>
  <si>
    <t>Суп картофельный с горохом, мясом, зеленью</t>
  </si>
  <si>
    <t>260</t>
  </si>
  <si>
    <t>Котлета куриная</t>
  </si>
  <si>
    <t>Рожки отварные</t>
  </si>
  <si>
    <t>Компот из груши</t>
  </si>
  <si>
    <t>Напиток овсяный фруктовый "Экзотик"</t>
  </si>
  <si>
    <t xml:space="preserve">Сдоба обыкновенная </t>
  </si>
  <si>
    <t>80</t>
  </si>
  <si>
    <t>Среда</t>
  </si>
  <si>
    <t>Завтрак</t>
  </si>
  <si>
    <t>Масло шоколадное</t>
  </si>
  <si>
    <t>Омлет натуральный</t>
  </si>
  <si>
    <t>Горошек зелёный консервированный (доп.гарнир)</t>
  </si>
  <si>
    <t>30</t>
  </si>
  <si>
    <t>Чай с лимоном</t>
  </si>
  <si>
    <t>200/7</t>
  </si>
  <si>
    <t>35</t>
  </si>
  <si>
    <t>177/2004</t>
  </si>
  <si>
    <t>Бульон с куриным филе, гренками, зеленью</t>
  </si>
  <si>
    <t>25/15/250</t>
  </si>
  <si>
    <t xml:space="preserve">Жаркое по-домашнему </t>
  </si>
  <si>
    <t>Напиток из плодов шиповника</t>
  </si>
  <si>
    <t>Кисломолочный напиток "Снежок"</t>
  </si>
  <si>
    <t>Пирожок печёный сдобный с картофелем и луком</t>
  </si>
  <si>
    <t>Четверг</t>
  </si>
  <si>
    <t>ТТК 98</t>
  </si>
  <si>
    <t xml:space="preserve">Курица с булгуром </t>
  </si>
  <si>
    <t>Какао с молоком</t>
  </si>
  <si>
    <t>Борщ со свежей капустой и картофелем, говядиной тушёной, сметаной, зеленью</t>
  </si>
  <si>
    <t>270</t>
  </si>
  <si>
    <t>Котлета рыбная</t>
  </si>
  <si>
    <t>Пюре картофельное</t>
  </si>
  <si>
    <t>Компот из яблок</t>
  </si>
  <si>
    <t>ТТК 27</t>
  </si>
  <si>
    <t>Хачапури</t>
  </si>
  <si>
    <t>70</t>
  </si>
  <si>
    <t>ТТК 206</t>
  </si>
  <si>
    <t>Компот из ягод</t>
  </si>
  <si>
    <t>Пятница</t>
  </si>
  <si>
    <t>ТТК 51</t>
  </si>
  <si>
    <t>Биточки "Школьные"</t>
  </si>
  <si>
    <t>Вермишель отварная</t>
  </si>
  <si>
    <t>50</t>
  </si>
  <si>
    <t>Щи из свежей капусты с картофелем, с говядиной тушёной, зеленью</t>
  </si>
  <si>
    <t>ТТК 242</t>
  </si>
  <si>
    <t xml:space="preserve">Филе куриное панированное </t>
  </si>
  <si>
    <t>Рис отварной</t>
  </si>
  <si>
    <t xml:space="preserve">Пирожок печёный сдобный с мясом рисом </t>
  </si>
  <si>
    <t>Суббота</t>
  </si>
  <si>
    <t>ТТК 99</t>
  </si>
  <si>
    <t xml:space="preserve">Бефстроганов из куриного филе в сырном соусе </t>
  </si>
  <si>
    <t>ТТК 472</t>
  </si>
  <si>
    <t>Напиток из облепихи</t>
  </si>
  <si>
    <t>Суп гороховый с гренками</t>
  </si>
  <si>
    <t xml:space="preserve">Запеканка картофельная с мясом </t>
  </si>
  <si>
    <t>101/2004</t>
  </si>
  <si>
    <t>Икра кабачковая (доп.гарнир)</t>
  </si>
  <si>
    <t>Печенье</t>
  </si>
  <si>
    <t>Вторая  неделя</t>
  </si>
  <si>
    <t>10/2004</t>
  </si>
  <si>
    <t>Бутерброд горячий с сыром</t>
  </si>
  <si>
    <t>ТТК 147</t>
  </si>
  <si>
    <t>Каша молочная "Дружба" жидкая с маслом</t>
  </si>
  <si>
    <t>Батон, обогащенный йодоказеином</t>
  </si>
  <si>
    <t>Гуляш из говядины</t>
  </si>
  <si>
    <t>ТТК 243</t>
  </si>
  <si>
    <t>Кисель плодово-ягодный витаминизированный</t>
  </si>
  <si>
    <t>Хлеб полезный с микронутриентами/Батон, обогащенный йодоказеином</t>
  </si>
  <si>
    <t>25/20</t>
  </si>
  <si>
    <t>Пирожок печёный сдобный с рисом яйцом</t>
  </si>
  <si>
    <t>85</t>
  </si>
  <si>
    <t>278/2022</t>
  </si>
  <si>
    <t>Суп куриный с зеленью</t>
  </si>
  <si>
    <t>250</t>
  </si>
  <si>
    <r>
      <t>Напиток овсяный шоколадный, обогащённый кальцием и витамином В</t>
    </r>
    <r>
      <rPr>
        <sz val="10"/>
        <rFont val="Calibri"/>
      </rPr>
      <t>₂</t>
    </r>
  </si>
  <si>
    <t>Тефтели мясные в соусе томатном</t>
  </si>
  <si>
    <t>100/50</t>
  </si>
  <si>
    <t>Напиток из плодов шиповника (горячий напиток)</t>
  </si>
  <si>
    <t>111/2004</t>
  </si>
  <si>
    <t>Борщ "Сибирский" с говядиной тушёной, со сметаной, зеленью</t>
  </si>
  <si>
    <t>Биточки домашние</t>
  </si>
  <si>
    <t>25/40</t>
  </si>
  <si>
    <t>ТТК 357/1</t>
  </si>
  <si>
    <t>Маковый рулетик посыпной</t>
  </si>
  <si>
    <t>Каша молочная пшённая жидкая с маслом</t>
  </si>
  <si>
    <t>200/4</t>
  </si>
  <si>
    <t>Кисломолочный продукт "Биолакт"</t>
  </si>
  <si>
    <t>Суп с вермишелью и картофелем с мясом, зеленью</t>
  </si>
  <si>
    <t xml:space="preserve">Запеканка картофельная с печенью </t>
  </si>
  <si>
    <t>25/30</t>
  </si>
  <si>
    <t>ТТК 12/1</t>
  </si>
  <si>
    <t xml:space="preserve">Жаркое с курицей </t>
  </si>
  <si>
    <t>60</t>
  </si>
  <si>
    <t>Суп картофельный с крупой, с рыбными консервами, зеленью</t>
  </si>
  <si>
    <t>265</t>
  </si>
  <si>
    <t>ТТК 64</t>
  </si>
  <si>
    <t>Чевапчичи в томатном соусе</t>
  </si>
  <si>
    <t>20/20</t>
  </si>
  <si>
    <t>Пирожок печёный сдобный с яблоками</t>
  </si>
  <si>
    <t xml:space="preserve">Напиток из плодов шиповника </t>
  </si>
  <si>
    <t>ТТК 22</t>
  </si>
  <si>
    <t>Плюшка Московская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</si>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</sst>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37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7"/>
      <color indexed="64"/>
      <name val="Times New Roman"/>
    </font>
    <font>
      <sz val="8"/>
      <color indexed="64"/>
      <name val="Times New Roman"/>
    </font>
    <font>
      <sz val="8"/>
      <color indexed="64"/>
      <name val="Calibri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b/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b/>
      <sz val="10"/>
      <color rgb="FFC9211E"/>
      <name val="Times New Roman"/>
    </font>
    <font>
      <sz val="10"/>
      <color rgb="FF7030A0"/>
      <name val="Times New Roman"/>
    </font>
    <font>
      <i/>
      <sz val="10"/>
      <color indexed="64"/>
      <name val="Times New Roman"/>
    </font>
    <font>
      <sz val="10"/>
      <color indexed="2"/>
      <name val="Times New Roman"/>
    </font>
    <font>
      <i/>
      <sz val="10"/>
      <color indexed="2"/>
      <name val="Times New Roman"/>
    </font>
    <font>
      <sz val="11"/>
      <color indexed="64"/>
      <name val="Calibri"/>
    </font>
    <font>
      <sz val="10"/>
      <name val="Calibri"/>
    </font>
  </fonts>
  <fills count="13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rgb="FFC921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9">
    <xf numFmtId="0" fontId="0" fillId="0" borderId="0"/>
    <xf numFmtId="0" fontId="1" fillId="2" borderId="0"/>
    <xf numFmtId="0" fontId="1" fillId="2" borderId="0"/>
    <xf numFmtId="0" fontId="1" fillId="3" borderId="0"/>
    <xf numFmtId="0" fontId="1" fillId="4" borderId="0"/>
    <xf numFmtId="0" fontId="1" fillId="3" borderId="0"/>
    <xf numFmtId="0" fontId="1" fillId="4" borderId="0"/>
    <xf numFmtId="0" fontId="2" fillId="5" borderId="0"/>
    <xf numFmtId="0" fontId="2" fillId="5" borderId="0"/>
    <xf numFmtId="0" fontId="2" fillId="0" borderId="0"/>
    <xf numFmtId="0" fontId="2" fillId="0" borderId="0"/>
    <xf numFmtId="0" fontId="3" fillId="6" borderId="0"/>
    <xf numFmtId="0" fontId="3" fillId="6" borderId="0"/>
    <xf numFmtId="0" fontId="4" fillId="7" borderId="0"/>
    <xf numFmtId="0" fontId="4" fillId="8" borderId="0"/>
    <xf numFmtId="0" fontId="4" fillId="7" borderId="0"/>
    <xf numFmtId="0" fontId="4" fillId="8" borderId="0"/>
    <xf numFmtId="0" fontId="5" fillId="0" borderId="0"/>
    <xf numFmtId="0" fontId="5" fillId="0" borderId="0"/>
    <xf numFmtId="0" fontId="6" fillId="9" borderId="0"/>
    <xf numFmtId="0" fontId="6" fillId="9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10" borderId="0"/>
    <xf numFmtId="0" fontId="11" fillId="10" borderId="0"/>
    <xf numFmtId="0" fontId="12" fillId="10" borderId="1"/>
    <xf numFmtId="0" fontId="12" fillId="10" borderId="1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</cellStyleXfs>
  <cellXfs count="85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6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66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0" xfId="0"/>
    <xf numFmtId="0" fontId="23" fillId="0" borderId="2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5" fillId="0" borderId="0" xfId="0" applyFont="1"/>
    <xf numFmtId="49" fontId="21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166" fontId="28" fillId="0" borderId="2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vertical="center" wrapText="1"/>
    </xf>
    <xf numFmtId="49" fontId="22" fillId="11" borderId="2" xfId="0" applyNumberFormat="1" applyFont="1" applyFill="1" applyBorder="1" applyAlignment="1">
      <alignment horizontal="center" vertical="center" wrapText="1"/>
    </xf>
    <xf numFmtId="166" fontId="21" fillId="11" borderId="2" xfId="0" applyNumberFormat="1" applyFont="1" applyFill="1" applyBorder="1" applyAlignment="1">
      <alignment horizontal="center" vertical="center" wrapText="1"/>
    </xf>
    <xf numFmtId="1" fontId="21" fillId="11" borderId="2" xfId="0" applyNumberFormat="1" applyFont="1" applyFill="1" applyBorder="1" applyAlignment="1">
      <alignment horizontal="center" vertical="center" wrapText="1"/>
    </xf>
    <xf numFmtId="2" fontId="21" fillId="11" borderId="2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1" fillId="12" borderId="2" xfId="0" applyFont="1" applyFill="1" applyBorder="1" applyAlignment="1">
      <alignment horizontal="center" vertical="center" wrapText="1"/>
    </xf>
    <xf numFmtId="49" fontId="13" fillId="12" borderId="2" xfId="0" applyNumberFormat="1" applyFont="1" applyFill="1" applyBorder="1" applyAlignment="1">
      <alignment horizontal="left" vertical="center" wrapText="1"/>
    </xf>
    <xf numFmtId="49" fontId="22" fillId="12" borderId="2" xfId="0" applyNumberFormat="1" applyFont="1" applyFill="1" applyBorder="1" applyAlignment="1">
      <alignment horizontal="center" vertical="center" wrapText="1"/>
    </xf>
    <xf numFmtId="166" fontId="21" fillId="12" borderId="2" xfId="0" applyNumberFormat="1" applyFont="1" applyFill="1" applyBorder="1" applyAlignment="1">
      <alignment horizontal="center" vertical="center" wrapText="1"/>
    </xf>
    <xf numFmtId="1" fontId="21" fillId="12" borderId="2" xfId="0" applyNumberFormat="1" applyFont="1" applyFill="1" applyBorder="1" applyAlignment="1">
      <alignment horizontal="center" vertical="center" wrapText="1"/>
    </xf>
    <xf numFmtId="2" fontId="21" fillId="12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0" fillId="12" borderId="0" xfId="0" applyFill="1"/>
    <xf numFmtId="0" fontId="13" fillId="12" borderId="0" xfId="0" applyFont="1" applyFill="1" applyAlignment="1">
      <alignment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0" fontId="0" fillId="11" borderId="0" xfId="0" applyFill="1"/>
    <xf numFmtId="0" fontId="24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166" fontId="32" fillId="0" borderId="2" xfId="0" applyNumberFormat="1" applyFont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166" fontId="34" fillId="0" borderId="2" xfId="0" applyNumberFormat="1" applyFont="1" applyBorder="1" applyAlignment="1">
      <alignment horizontal="center" vertical="center" wrapText="1"/>
    </xf>
    <xf numFmtId="1" fontId="34" fillId="0" borderId="2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</cellXfs>
  <cellStyles count="39">
    <cellStyle name="Accent 1 1" xfId="1" xr:uid="{00000000-0005-0000-0000-000012000000}"/>
    <cellStyle name="Accent 1 2" xfId="2" xr:uid="{00000000-0005-0000-0000-000013000000}"/>
    <cellStyle name="Accent 2 1" xfId="3" xr:uid="{00000000-0005-0000-0000-000014000000}"/>
    <cellStyle name="Accent 2 1 2" xfId="4" xr:uid="{00000000-0005-0000-0000-000015000000}"/>
    <cellStyle name="Accent 2 2" xfId="5" xr:uid="{00000000-0005-0000-0000-000016000000}"/>
    <cellStyle name="Accent 2 2 2" xfId="6" xr:uid="{00000000-0005-0000-0000-000017000000}"/>
    <cellStyle name="Accent 3 1" xfId="7" xr:uid="{00000000-0005-0000-0000-000018000000}"/>
    <cellStyle name="Accent 3 2" xfId="8" xr:uid="{00000000-0005-0000-0000-000019000000}"/>
    <cellStyle name="Accent 4" xfId="9" xr:uid="{00000000-0005-0000-0000-00001A000000}"/>
    <cellStyle name="Accent 5" xfId="10" xr:uid="{00000000-0005-0000-0000-00001B000000}"/>
    <cellStyle name="Bad 1" xfId="11" xr:uid="{00000000-0005-0000-0000-00001C000000}"/>
    <cellStyle name="Bad 2" xfId="12" xr:uid="{00000000-0005-0000-0000-00001D000000}"/>
    <cellStyle name="Error 1" xfId="13" xr:uid="{00000000-0005-0000-0000-00001E000000}"/>
    <cellStyle name="Error 1 2" xfId="14" xr:uid="{00000000-0005-0000-0000-00001F000000}"/>
    <cellStyle name="Error 2" xfId="15" xr:uid="{00000000-0005-0000-0000-000020000000}"/>
    <cellStyle name="Error 2 2" xfId="16" xr:uid="{00000000-0005-0000-0000-000021000000}"/>
    <cellStyle name="Footnote 1" xfId="17" xr:uid="{00000000-0005-0000-0000-000022000000}"/>
    <cellStyle name="Footnote 2" xfId="18" xr:uid="{00000000-0005-0000-0000-000023000000}"/>
    <cellStyle name="Good 1" xfId="19" xr:uid="{00000000-0005-0000-0000-000024000000}"/>
    <cellStyle name="Good 2" xfId="20" xr:uid="{00000000-0005-0000-0000-000025000000}"/>
    <cellStyle name="Heading 1 1" xfId="21" xr:uid="{00000000-0005-0000-0000-000026000000}"/>
    <cellStyle name="Heading 1 2" xfId="22" xr:uid="{00000000-0005-0000-0000-000027000000}"/>
    <cellStyle name="Heading 2 1" xfId="23" xr:uid="{00000000-0005-0000-0000-000028000000}"/>
    <cellStyle name="Heading 2 2" xfId="24" xr:uid="{00000000-0005-0000-0000-000029000000}"/>
    <cellStyle name="Heading 3" xfId="25" xr:uid="{00000000-0005-0000-0000-00002A000000}"/>
    <cellStyle name="Heading 4" xfId="26" xr:uid="{00000000-0005-0000-0000-00002B000000}"/>
    <cellStyle name="Hyperlink 1" xfId="27" xr:uid="{00000000-0005-0000-0000-00002C000000}"/>
    <cellStyle name="Hyperlink 2" xfId="28" xr:uid="{00000000-0005-0000-0000-00002D000000}"/>
    <cellStyle name="Neutral 1" xfId="29" xr:uid="{00000000-0005-0000-0000-00002E000000}"/>
    <cellStyle name="Neutral 2" xfId="30" xr:uid="{00000000-0005-0000-0000-00002F000000}"/>
    <cellStyle name="Note 1" xfId="31" xr:uid="{00000000-0005-0000-0000-000030000000}"/>
    <cellStyle name="Note 2" xfId="32" xr:uid="{00000000-0005-0000-0000-000031000000}"/>
    <cellStyle name="Status 1" xfId="33" xr:uid="{00000000-0005-0000-0000-000032000000}"/>
    <cellStyle name="Status 2" xfId="34" xr:uid="{00000000-0005-0000-0000-000033000000}"/>
    <cellStyle name="Text 1" xfId="35" xr:uid="{00000000-0005-0000-0000-000034000000}"/>
    <cellStyle name="Text 2" xfId="36" xr:uid="{00000000-0005-0000-0000-000035000000}"/>
    <cellStyle name="Warning 1" xfId="37" xr:uid="{00000000-0005-0000-0000-000036000000}"/>
    <cellStyle name="Warning 2" xfId="38" xr:uid="{00000000-0005-0000-0000-000037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39"/>
  <sheetViews>
    <sheetView tabSelected="1" view="pageBreakPreview" topLeftCell="A109" workbookViewId="0">
      <selection activeCell="A3" sqref="A3"/>
    </sheetView>
  </sheetViews>
  <sheetFormatPr defaultColWidth="8" defaultRowHeight="13.5" customHeight="1" x14ac:dyDescent="0.25"/>
  <cols>
    <col min="1" max="1" width="8.7109375" style="1" customWidth="1"/>
    <col min="2" max="2" width="60.28515625" style="1" customWidth="1"/>
    <col min="3" max="3" width="9.28515625" style="2" customWidth="1"/>
    <col min="4" max="5" width="6" style="3" customWidth="1"/>
    <col min="6" max="6" width="7.28515625" style="3" customWidth="1"/>
    <col min="7" max="7" width="8" style="4" customWidth="1"/>
    <col min="8" max="10" width="5.5703125" style="4" customWidth="1"/>
    <col min="11" max="11" width="7" style="5" customWidth="1"/>
    <col min="12" max="12" width="6" style="5" customWidth="1"/>
    <col min="13" max="13" width="7" style="5" customWidth="1"/>
    <col min="14" max="14" width="5" style="5" customWidth="1"/>
    <col min="15" max="225" width="8" style="1" customWidth="1"/>
    <col min="226" max="257" width="8" customWidth="1"/>
  </cols>
  <sheetData>
    <row r="1" spans="1:227" ht="22.5" customHeight="1" x14ac:dyDescent="0.25">
      <c r="A1" s="79" t="s">
        <v>0</v>
      </c>
      <c r="B1" s="80" t="s">
        <v>1</v>
      </c>
      <c r="C1" s="80" t="s">
        <v>2</v>
      </c>
      <c r="D1" s="81" t="s">
        <v>3</v>
      </c>
      <c r="E1" s="81"/>
      <c r="F1" s="81"/>
      <c r="G1" s="82" t="s">
        <v>4</v>
      </c>
      <c r="H1" s="82" t="s">
        <v>5</v>
      </c>
      <c r="I1" s="82"/>
      <c r="J1" s="82"/>
      <c r="K1" s="82"/>
      <c r="L1" s="83" t="s">
        <v>6</v>
      </c>
      <c r="M1" s="83"/>
      <c r="N1" s="83"/>
    </row>
    <row r="2" spans="1:227" ht="21.75" customHeight="1" x14ac:dyDescent="0.25">
      <c r="A2" s="79"/>
      <c r="B2" s="80"/>
      <c r="C2" s="80"/>
      <c r="D2" s="6" t="s">
        <v>7</v>
      </c>
      <c r="E2" s="6" t="s">
        <v>8</v>
      </c>
      <c r="F2" s="6" t="s">
        <v>9</v>
      </c>
      <c r="G2" s="82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spans="1:227" ht="13.5" customHeight="1" x14ac:dyDescent="0.25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spans="1:227" ht="13.5" customHeight="1" x14ac:dyDescent="0.25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spans="1:227" ht="13.5" customHeight="1" x14ac:dyDescent="0.25">
      <c r="A5" s="12"/>
      <c r="B5" s="18" t="s">
        <v>19</v>
      </c>
      <c r="C5" s="19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spans="1:227" ht="13.5" customHeight="1" x14ac:dyDescent="0.25">
      <c r="A6" s="20" t="s">
        <v>20</v>
      </c>
      <c r="B6" s="21" t="s">
        <v>21</v>
      </c>
      <c r="C6" s="22" t="s">
        <v>22</v>
      </c>
      <c r="D6" s="23">
        <v>20.9</v>
      </c>
      <c r="E6" s="23">
        <v>14.3</v>
      </c>
      <c r="F6" s="23">
        <v>68.599999999999994</v>
      </c>
      <c r="G6" s="24">
        <v>486</v>
      </c>
      <c r="H6" s="24">
        <v>85</v>
      </c>
      <c r="I6" s="24">
        <v>13</v>
      </c>
      <c r="J6" s="24">
        <v>80</v>
      </c>
      <c r="K6" s="25">
        <v>0.6</v>
      </c>
      <c r="L6" s="25">
        <v>0.06</v>
      </c>
      <c r="M6" s="25">
        <v>0.2</v>
      </c>
      <c r="N6" s="25">
        <v>4.0000000000000001E-3</v>
      </c>
    </row>
    <row r="7" spans="1:227" ht="13.5" customHeight="1" x14ac:dyDescent="0.25">
      <c r="A7" s="20">
        <v>376</v>
      </c>
      <c r="B7" s="26" t="s">
        <v>23</v>
      </c>
      <c r="C7" s="22" t="s">
        <v>24</v>
      </c>
      <c r="D7" s="23">
        <v>0.2</v>
      </c>
      <c r="E7" s="23">
        <v>0.1</v>
      </c>
      <c r="F7" s="23">
        <v>10.1</v>
      </c>
      <c r="G7" s="24">
        <v>41</v>
      </c>
      <c r="H7" s="24">
        <v>5</v>
      </c>
      <c r="I7" s="24">
        <v>4</v>
      </c>
      <c r="J7" s="24">
        <v>8</v>
      </c>
      <c r="K7" s="25">
        <v>0.85</v>
      </c>
      <c r="L7" s="25">
        <v>0</v>
      </c>
      <c r="M7" s="25">
        <v>0.1</v>
      </c>
      <c r="N7" s="25">
        <v>0</v>
      </c>
    </row>
    <row r="8" spans="1:227" ht="13.5" customHeight="1" x14ac:dyDescent="0.25">
      <c r="A8" s="12"/>
      <c r="B8" s="27" t="s">
        <v>25</v>
      </c>
      <c r="C8" s="19" t="s">
        <v>26</v>
      </c>
      <c r="D8" s="13">
        <v>2</v>
      </c>
      <c r="E8" s="13">
        <v>0.5</v>
      </c>
      <c r="F8" s="13">
        <v>14.3</v>
      </c>
      <c r="G8" s="14">
        <v>70</v>
      </c>
      <c r="H8" s="14">
        <v>10</v>
      </c>
      <c r="I8" s="14">
        <v>0</v>
      </c>
      <c r="J8" s="14">
        <v>0</v>
      </c>
      <c r="K8" s="15">
        <v>0.5</v>
      </c>
      <c r="L8" s="15">
        <v>0.08</v>
      </c>
      <c r="M8" s="15">
        <v>0</v>
      </c>
      <c r="N8" s="15">
        <v>0</v>
      </c>
      <c r="HR8" s="28"/>
      <c r="HS8" s="28"/>
    </row>
    <row r="9" spans="1:227" ht="13.5" customHeight="1" x14ac:dyDescent="0.25">
      <c r="A9" s="20"/>
      <c r="B9" s="29" t="s">
        <v>27</v>
      </c>
      <c r="C9" s="30"/>
      <c r="D9" s="31">
        <f t="shared" ref="D9:N9" si="0">SUM(D6:D8)</f>
        <v>23.099999999999998</v>
      </c>
      <c r="E9" s="31">
        <f t="shared" si="0"/>
        <v>14.9</v>
      </c>
      <c r="F9" s="31">
        <f t="shared" si="0"/>
        <v>92.999999999999986</v>
      </c>
      <c r="G9" s="32">
        <f t="shared" si="0"/>
        <v>597</v>
      </c>
      <c r="H9" s="32">
        <f t="shared" si="0"/>
        <v>100</v>
      </c>
      <c r="I9" s="32">
        <f t="shared" si="0"/>
        <v>17</v>
      </c>
      <c r="J9" s="32">
        <f t="shared" si="0"/>
        <v>88</v>
      </c>
      <c r="K9" s="33">
        <f t="shared" si="0"/>
        <v>1.95</v>
      </c>
      <c r="L9" s="33">
        <f t="shared" si="0"/>
        <v>0.14000000000000001</v>
      </c>
      <c r="M9" s="33">
        <f t="shared" si="0"/>
        <v>0.30000000000000004</v>
      </c>
      <c r="N9" s="33">
        <f t="shared" si="0"/>
        <v>4.0000000000000001E-3</v>
      </c>
    </row>
    <row r="10" spans="1:227" ht="13.5" customHeight="1" x14ac:dyDescent="0.25">
      <c r="A10" s="20"/>
      <c r="B10" s="18" t="s">
        <v>28</v>
      </c>
      <c r="C10" s="2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227" ht="13.5" customHeight="1" x14ac:dyDescent="0.25">
      <c r="A11" s="20" t="s">
        <v>29</v>
      </c>
      <c r="B11" s="34" t="s">
        <v>30</v>
      </c>
      <c r="C11" s="22" t="s">
        <v>31</v>
      </c>
      <c r="D11" s="23">
        <v>6.1</v>
      </c>
      <c r="E11" s="23">
        <v>6.3</v>
      </c>
      <c r="F11" s="23">
        <v>22.8</v>
      </c>
      <c r="G11" s="24">
        <v>173</v>
      </c>
      <c r="H11" s="24">
        <v>120</v>
      </c>
      <c r="I11" s="24">
        <v>16</v>
      </c>
      <c r="J11" s="24">
        <v>91</v>
      </c>
      <c r="K11" s="23">
        <v>1</v>
      </c>
      <c r="L11" s="23">
        <v>0.24</v>
      </c>
      <c r="M11" s="23">
        <v>10.1</v>
      </c>
      <c r="N11" s="25">
        <v>0.02</v>
      </c>
    </row>
    <row r="12" spans="1:227" ht="13.5" customHeight="1" x14ac:dyDescent="0.25">
      <c r="A12" s="20">
        <v>260</v>
      </c>
      <c r="B12" s="35" t="s">
        <v>32</v>
      </c>
      <c r="C12" s="22" t="s">
        <v>33</v>
      </c>
      <c r="D12" s="23">
        <v>8.1999999999999993</v>
      </c>
      <c r="E12" s="23">
        <v>8.6</v>
      </c>
      <c r="F12" s="23">
        <v>2.8</v>
      </c>
      <c r="G12" s="24">
        <v>121</v>
      </c>
      <c r="H12" s="24">
        <v>16</v>
      </c>
      <c r="I12" s="24">
        <v>15</v>
      </c>
      <c r="J12" s="24">
        <v>23</v>
      </c>
      <c r="K12" s="25">
        <v>1</v>
      </c>
      <c r="L12" s="25">
        <v>0</v>
      </c>
      <c r="M12" s="25">
        <v>0.6</v>
      </c>
      <c r="N12" s="25">
        <v>0.01</v>
      </c>
      <c r="HR12" s="28"/>
      <c r="HS12" s="28"/>
    </row>
    <row r="13" spans="1:227" s="36" customFormat="1" ht="13.5" customHeight="1" x14ac:dyDescent="0.25">
      <c r="A13" s="20">
        <v>302</v>
      </c>
      <c r="B13" s="37" t="s">
        <v>34</v>
      </c>
      <c r="C13" s="22" t="s">
        <v>35</v>
      </c>
      <c r="D13" s="23">
        <v>10.199999999999999</v>
      </c>
      <c r="E13" s="23">
        <v>8.8000000000000007</v>
      </c>
      <c r="F13" s="23">
        <v>44.1</v>
      </c>
      <c r="G13" s="24">
        <v>296</v>
      </c>
      <c r="H13" s="24">
        <v>18</v>
      </c>
      <c r="I13" s="24">
        <v>161</v>
      </c>
      <c r="J13" s="24">
        <v>242</v>
      </c>
      <c r="K13" s="25">
        <v>5.4</v>
      </c>
      <c r="L13" s="25">
        <v>0.25</v>
      </c>
      <c r="M13" s="25">
        <v>0</v>
      </c>
      <c r="N13" s="25">
        <v>0.03</v>
      </c>
      <c r="HR13" s="38"/>
    </row>
    <row r="14" spans="1:227" s="1" customFormat="1" ht="13.5" customHeight="1" x14ac:dyDescent="0.25">
      <c r="A14" s="20">
        <v>348</v>
      </c>
      <c r="B14" s="39" t="s">
        <v>36</v>
      </c>
      <c r="C14" s="22" t="s">
        <v>24</v>
      </c>
      <c r="D14" s="13">
        <v>1</v>
      </c>
      <c r="E14" s="13">
        <v>0</v>
      </c>
      <c r="F14" s="13">
        <v>13.2</v>
      </c>
      <c r="G14" s="14">
        <v>86</v>
      </c>
      <c r="H14" s="14">
        <v>33</v>
      </c>
      <c r="I14" s="14">
        <v>21</v>
      </c>
      <c r="J14" s="14">
        <v>29</v>
      </c>
      <c r="K14" s="15">
        <v>0.69</v>
      </c>
      <c r="L14" s="15">
        <v>0.02</v>
      </c>
      <c r="M14" s="15">
        <v>0.89</v>
      </c>
      <c r="N14" s="15">
        <v>0</v>
      </c>
      <c r="HR14" s="28"/>
    </row>
    <row r="15" spans="1:227" s="36" customFormat="1" ht="25.5" x14ac:dyDescent="0.25">
      <c r="A15" s="12"/>
      <c r="B15" s="34" t="s">
        <v>37</v>
      </c>
      <c r="C15" s="19" t="s">
        <v>38</v>
      </c>
      <c r="D15" s="13">
        <v>3.8</v>
      </c>
      <c r="E15" s="13">
        <v>0.8</v>
      </c>
      <c r="F15" s="13">
        <v>25.1</v>
      </c>
      <c r="G15" s="14">
        <v>123</v>
      </c>
      <c r="H15" s="14">
        <v>28</v>
      </c>
      <c r="I15" s="14">
        <v>0</v>
      </c>
      <c r="J15" s="14">
        <v>0</v>
      </c>
      <c r="K15" s="15">
        <v>1.5</v>
      </c>
      <c r="L15" s="15">
        <v>0.2</v>
      </c>
      <c r="M15" s="15">
        <v>0</v>
      </c>
      <c r="N15" s="15">
        <v>0</v>
      </c>
      <c r="HR15" s="38"/>
    </row>
    <row r="16" spans="1:227" ht="13.5" customHeight="1" x14ac:dyDescent="0.25">
      <c r="A16" s="12"/>
      <c r="B16" s="40" t="s">
        <v>27</v>
      </c>
      <c r="C16" s="30"/>
      <c r="D16" s="31">
        <f t="shared" ref="D16:N16" si="1">SUM(D11:D15)</f>
        <v>29.3</v>
      </c>
      <c r="E16" s="31">
        <f t="shared" si="1"/>
        <v>24.5</v>
      </c>
      <c r="F16" s="31">
        <f t="shared" si="1"/>
        <v>108</v>
      </c>
      <c r="G16" s="32">
        <f t="shared" si="1"/>
        <v>799</v>
      </c>
      <c r="H16" s="32">
        <f t="shared" si="1"/>
        <v>215</v>
      </c>
      <c r="I16" s="32">
        <f t="shared" si="1"/>
        <v>213</v>
      </c>
      <c r="J16" s="32">
        <f t="shared" si="1"/>
        <v>385</v>
      </c>
      <c r="K16" s="33">
        <f t="shared" si="1"/>
        <v>9.59</v>
      </c>
      <c r="L16" s="33">
        <f t="shared" si="1"/>
        <v>0.71</v>
      </c>
      <c r="M16" s="33">
        <f t="shared" si="1"/>
        <v>11.59</v>
      </c>
      <c r="N16" s="33">
        <f t="shared" si="1"/>
        <v>0.06</v>
      </c>
    </row>
    <row r="17" spans="1:225" ht="13.5" customHeight="1" x14ac:dyDescent="0.25">
      <c r="A17" s="12"/>
      <c r="B17" s="18" t="s">
        <v>39</v>
      </c>
      <c r="C17" s="19"/>
      <c r="D17" s="13"/>
      <c r="E17" s="13"/>
      <c r="F17" s="13"/>
      <c r="G17" s="14"/>
      <c r="H17" s="14"/>
      <c r="I17" s="14"/>
      <c r="J17" s="14"/>
      <c r="K17" s="15"/>
      <c r="L17" s="15"/>
      <c r="M17" s="15"/>
      <c r="N17" s="15"/>
    </row>
    <row r="18" spans="1:225" ht="13.5" customHeight="1" x14ac:dyDescent="0.25">
      <c r="A18" s="12" t="s">
        <v>40</v>
      </c>
      <c r="B18" s="37" t="s">
        <v>41</v>
      </c>
      <c r="C18" s="41">
        <v>90</v>
      </c>
      <c r="D18" s="23">
        <v>10.8</v>
      </c>
      <c r="E18" s="23">
        <v>8.4</v>
      </c>
      <c r="F18" s="23">
        <v>25.1</v>
      </c>
      <c r="G18" s="24">
        <v>219</v>
      </c>
      <c r="H18" s="24">
        <v>82</v>
      </c>
      <c r="I18" s="24">
        <v>17</v>
      </c>
      <c r="J18" s="24">
        <v>115</v>
      </c>
      <c r="K18" s="25">
        <v>0.6</v>
      </c>
      <c r="L18" s="25">
        <v>0.1</v>
      </c>
      <c r="M18" s="25">
        <v>0.1</v>
      </c>
      <c r="N18" s="25">
        <v>0</v>
      </c>
    </row>
    <row r="19" spans="1:225" ht="13.5" customHeight="1" x14ac:dyDescent="0.25">
      <c r="A19" s="20">
        <v>389</v>
      </c>
      <c r="B19" s="26" t="s">
        <v>42</v>
      </c>
      <c r="C19" s="22" t="s">
        <v>24</v>
      </c>
      <c r="D19" s="23">
        <v>1</v>
      </c>
      <c r="E19" s="23">
        <v>0.2</v>
      </c>
      <c r="F19" s="23">
        <v>20.2</v>
      </c>
      <c r="G19" s="24">
        <v>92</v>
      </c>
      <c r="H19" s="24">
        <v>14</v>
      </c>
      <c r="I19" s="24">
        <v>8</v>
      </c>
      <c r="J19" s="24">
        <v>14</v>
      </c>
      <c r="K19" s="25">
        <v>2.8</v>
      </c>
      <c r="L19" s="25">
        <v>0.2</v>
      </c>
      <c r="M19" s="25">
        <v>4</v>
      </c>
      <c r="N19" s="25">
        <v>0</v>
      </c>
    </row>
    <row r="20" spans="1:225" ht="13.5" customHeight="1" x14ac:dyDescent="0.25">
      <c r="A20" s="12"/>
      <c r="B20" s="40" t="s">
        <v>27</v>
      </c>
      <c r="C20" s="30"/>
      <c r="D20" s="31">
        <f t="shared" ref="D20:N20" si="2">SUM(D18:D19)</f>
        <v>11.8</v>
      </c>
      <c r="E20" s="31">
        <f t="shared" si="2"/>
        <v>8.6</v>
      </c>
      <c r="F20" s="31">
        <f t="shared" si="2"/>
        <v>45.3</v>
      </c>
      <c r="G20" s="32">
        <f t="shared" si="2"/>
        <v>311</v>
      </c>
      <c r="H20" s="32">
        <f t="shared" si="2"/>
        <v>96</v>
      </c>
      <c r="I20" s="32">
        <f t="shared" si="2"/>
        <v>25</v>
      </c>
      <c r="J20" s="32">
        <f t="shared" si="2"/>
        <v>129</v>
      </c>
      <c r="K20" s="33">
        <f t="shared" si="2"/>
        <v>3.4</v>
      </c>
      <c r="L20" s="33">
        <f t="shared" si="2"/>
        <v>0.30000000000000004</v>
      </c>
      <c r="M20" s="33">
        <f t="shared" si="2"/>
        <v>4.0999999999999996</v>
      </c>
      <c r="N20" s="33">
        <f t="shared" si="2"/>
        <v>0</v>
      </c>
    </row>
    <row r="21" spans="1:225" ht="13.5" customHeight="1" x14ac:dyDescent="0.25">
      <c r="A21" s="12"/>
      <c r="B21" s="42" t="s">
        <v>43</v>
      </c>
      <c r="C21" s="43"/>
      <c r="D21" s="43">
        <f t="shared" ref="D21:N21" si="3">D9+D16+D20</f>
        <v>64.2</v>
      </c>
      <c r="E21" s="43">
        <f t="shared" si="3"/>
        <v>48</v>
      </c>
      <c r="F21" s="43">
        <f t="shared" si="3"/>
        <v>246.3</v>
      </c>
      <c r="G21" s="44">
        <f t="shared" si="3"/>
        <v>1707</v>
      </c>
      <c r="H21" s="44">
        <f t="shared" si="3"/>
        <v>411</v>
      </c>
      <c r="I21" s="44">
        <f t="shared" si="3"/>
        <v>255</v>
      </c>
      <c r="J21" s="44">
        <f t="shared" si="3"/>
        <v>602</v>
      </c>
      <c r="K21" s="45">
        <f t="shared" si="3"/>
        <v>14.94</v>
      </c>
      <c r="L21" s="45">
        <f t="shared" si="3"/>
        <v>1.1499999999999999</v>
      </c>
      <c r="M21" s="45">
        <f t="shared" si="3"/>
        <v>15.99</v>
      </c>
      <c r="N21" s="45">
        <f t="shared" si="3"/>
        <v>6.4000000000000001E-2</v>
      </c>
    </row>
    <row r="22" spans="1:225" ht="13.5" customHeight="1" x14ac:dyDescent="0.25">
      <c r="A22" s="12"/>
      <c r="B22" s="17" t="s">
        <v>44</v>
      </c>
      <c r="C22" s="19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15"/>
    </row>
    <row r="23" spans="1:225" ht="13.5" customHeight="1" x14ac:dyDescent="0.25">
      <c r="A23" s="12"/>
      <c r="B23" s="18" t="s">
        <v>19</v>
      </c>
      <c r="C23" s="19"/>
      <c r="D23" s="13"/>
      <c r="E23" s="13"/>
      <c r="F23" s="13"/>
      <c r="G23" s="14"/>
      <c r="H23" s="14"/>
      <c r="I23" s="14"/>
      <c r="J23" s="14"/>
      <c r="K23" s="15"/>
      <c r="L23" s="15"/>
      <c r="M23" s="15"/>
      <c r="N23" s="15"/>
    </row>
    <row r="24" spans="1:225" ht="13.5" customHeight="1" x14ac:dyDescent="0.25">
      <c r="A24" s="12">
        <v>14</v>
      </c>
      <c r="B24" s="37" t="s">
        <v>45</v>
      </c>
      <c r="C24" s="22" t="s">
        <v>46</v>
      </c>
      <c r="D24" s="23">
        <v>0.1</v>
      </c>
      <c r="E24" s="23">
        <v>7.3</v>
      </c>
      <c r="F24" s="23">
        <v>0.1</v>
      </c>
      <c r="G24" s="24">
        <v>66</v>
      </c>
      <c r="H24" s="24">
        <v>2</v>
      </c>
      <c r="I24" s="24">
        <v>0</v>
      </c>
      <c r="J24" s="24">
        <v>3</v>
      </c>
      <c r="K24" s="23">
        <v>0.02</v>
      </c>
      <c r="L24" s="23">
        <v>0.01</v>
      </c>
      <c r="M24" s="23">
        <v>0</v>
      </c>
      <c r="N24" s="25">
        <v>0.04</v>
      </c>
    </row>
    <row r="25" spans="1:225" ht="13.5" customHeight="1" x14ac:dyDescent="0.25">
      <c r="A25" s="46" t="s">
        <v>47</v>
      </c>
      <c r="B25" s="37" t="s">
        <v>48</v>
      </c>
      <c r="C25" s="22" t="s">
        <v>49</v>
      </c>
      <c r="D25" s="23">
        <v>4.5999999999999996</v>
      </c>
      <c r="E25" s="23">
        <v>5.8</v>
      </c>
      <c r="F25" s="23">
        <v>0</v>
      </c>
      <c r="G25" s="24">
        <v>71</v>
      </c>
      <c r="H25" s="24">
        <v>200</v>
      </c>
      <c r="I25" s="24">
        <v>11</v>
      </c>
      <c r="J25" s="24">
        <v>120</v>
      </c>
      <c r="K25" s="23">
        <v>0.2</v>
      </c>
      <c r="L25" s="23">
        <v>0.01</v>
      </c>
      <c r="M25" s="23">
        <v>0.14000000000000001</v>
      </c>
      <c r="N25" s="25">
        <v>0.06</v>
      </c>
    </row>
    <row r="26" spans="1:225" ht="13.5" customHeight="1" x14ac:dyDescent="0.25">
      <c r="A26" s="20">
        <v>182</v>
      </c>
      <c r="B26" s="37" t="s">
        <v>50</v>
      </c>
      <c r="C26" s="22" t="s">
        <v>51</v>
      </c>
      <c r="D26" s="23">
        <v>5.3</v>
      </c>
      <c r="E26" s="23">
        <v>7</v>
      </c>
      <c r="F26" s="23">
        <v>30</v>
      </c>
      <c r="G26" s="24">
        <v>205</v>
      </c>
      <c r="H26" s="24">
        <v>151</v>
      </c>
      <c r="I26" s="24">
        <v>30</v>
      </c>
      <c r="J26" s="24">
        <v>149</v>
      </c>
      <c r="K26" s="25">
        <v>0.4</v>
      </c>
      <c r="L26" s="25">
        <v>0.02</v>
      </c>
      <c r="M26" s="25">
        <v>1.61</v>
      </c>
      <c r="N26" s="25">
        <v>0.2</v>
      </c>
    </row>
    <row r="27" spans="1:225" ht="13.5" customHeight="1" x14ac:dyDescent="0.25">
      <c r="A27" s="12">
        <v>338</v>
      </c>
      <c r="B27" s="26" t="s">
        <v>52</v>
      </c>
      <c r="C27" s="41" t="s">
        <v>53</v>
      </c>
      <c r="D27" s="23">
        <v>0.4</v>
      </c>
      <c r="E27" s="23">
        <v>0.4</v>
      </c>
      <c r="F27" s="23">
        <v>10.8</v>
      </c>
      <c r="G27" s="24">
        <v>49</v>
      </c>
      <c r="H27" s="24">
        <v>18</v>
      </c>
      <c r="I27" s="24">
        <v>10</v>
      </c>
      <c r="J27" s="24">
        <v>12</v>
      </c>
      <c r="K27" s="25">
        <v>2.4</v>
      </c>
      <c r="L27" s="25">
        <v>0</v>
      </c>
      <c r="M27" s="25">
        <v>11</v>
      </c>
      <c r="N27" s="25">
        <v>0</v>
      </c>
    </row>
    <row r="28" spans="1:225" ht="13.5" customHeight="1" x14ac:dyDescent="0.25">
      <c r="A28" s="20" t="s">
        <v>54</v>
      </c>
      <c r="B28" s="26" t="s">
        <v>55</v>
      </c>
      <c r="C28" s="22" t="s">
        <v>24</v>
      </c>
      <c r="D28" s="23">
        <v>2.7</v>
      </c>
      <c r="E28" s="23">
        <v>1.9</v>
      </c>
      <c r="F28" s="23">
        <v>22.5</v>
      </c>
      <c r="G28" s="24">
        <v>118</v>
      </c>
      <c r="H28" s="24">
        <v>85</v>
      </c>
      <c r="I28" s="24">
        <v>10</v>
      </c>
      <c r="J28" s="24">
        <v>63</v>
      </c>
      <c r="K28" s="25">
        <v>0.1</v>
      </c>
      <c r="L28" s="25">
        <v>0.30000000000000004</v>
      </c>
      <c r="M28" s="25">
        <v>0.9</v>
      </c>
      <c r="N28" s="25">
        <v>0.14000000000000001</v>
      </c>
    </row>
    <row r="29" spans="1:225" ht="13.5" customHeight="1" x14ac:dyDescent="0.25">
      <c r="A29" s="12"/>
      <c r="B29" s="27" t="s">
        <v>25</v>
      </c>
      <c r="C29" s="19" t="s">
        <v>56</v>
      </c>
      <c r="D29" s="13">
        <v>3.6</v>
      </c>
      <c r="E29" s="13">
        <v>0.9</v>
      </c>
      <c r="F29" s="13">
        <v>25.74</v>
      </c>
      <c r="G29" s="14">
        <v>126</v>
      </c>
      <c r="H29" s="14">
        <v>18</v>
      </c>
      <c r="I29" s="14">
        <v>0</v>
      </c>
      <c r="J29" s="14">
        <v>0</v>
      </c>
      <c r="K29" s="15">
        <v>0.9</v>
      </c>
      <c r="L29" s="15">
        <v>0.14400000000000002</v>
      </c>
      <c r="M29" s="15">
        <v>0</v>
      </c>
      <c r="N29" s="15">
        <v>0</v>
      </c>
    </row>
    <row r="30" spans="1:225" ht="13.5" customHeight="1" x14ac:dyDescent="0.25">
      <c r="A30" s="20"/>
      <c r="B30" s="29" t="s">
        <v>27</v>
      </c>
      <c r="C30" s="30"/>
      <c r="D30" s="31">
        <f>SUM(D24:D29)</f>
        <v>16.700000000000003</v>
      </c>
      <c r="E30" s="31">
        <f t="shared" ref="E30:N30" si="4">SUM(E24:E29)</f>
        <v>23.299999999999997</v>
      </c>
      <c r="F30" s="31">
        <f t="shared" si="4"/>
        <v>89.14</v>
      </c>
      <c r="G30" s="31">
        <f t="shared" si="4"/>
        <v>635</v>
      </c>
      <c r="H30" s="31">
        <f t="shared" si="4"/>
        <v>474</v>
      </c>
      <c r="I30" s="31">
        <f t="shared" si="4"/>
        <v>61</v>
      </c>
      <c r="J30" s="31">
        <f t="shared" si="4"/>
        <v>347</v>
      </c>
      <c r="K30" s="31">
        <f t="shared" si="4"/>
        <v>4.0200000000000005</v>
      </c>
      <c r="L30" s="31">
        <f t="shared" si="4"/>
        <v>0.48400000000000004</v>
      </c>
      <c r="M30" s="31">
        <f t="shared" si="4"/>
        <v>13.65</v>
      </c>
      <c r="N30" s="31">
        <f t="shared" si="4"/>
        <v>0.44000000000000006</v>
      </c>
    </row>
    <row r="31" spans="1:225" ht="13.5" customHeight="1" x14ac:dyDescent="0.25">
      <c r="A31" s="12"/>
      <c r="B31" s="18" t="s">
        <v>57</v>
      </c>
      <c r="C31" s="19"/>
      <c r="D31" s="13"/>
      <c r="E31" s="13"/>
      <c r="F31" s="13"/>
      <c r="G31" s="14"/>
      <c r="H31" s="14"/>
      <c r="I31" s="14"/>
      <c r="J31" s="14"/>
      <c r="K31" s="15"/>
      <c r="L31" s="15"/>
      <c r="M31" s="15"/>
      <c r="N31" s="15"/>
    </row>
    <row r="32" spans="1:225" s="36" customFormat="1" ht="13.5" customHeight="1" x14ac:dyDescent="0.25">
      <c r="A32" s="12">
        <v>102</v>
      </c>
      <c r="B32" s="35" t="s">
        <v>58</v>
      </c>
      <c r="C32" s="19" t="s">
        <v>59</v>
      </c>
      <c r="D32" s="13">
        <v>8.8000000000000007</v>
      </c>
      <c r="E32" s="13">
        <v>4.0999999999999996</v>
      </c>
      <c r="F32" s="13">
        <v>14.5</v>
      </c>
      <c r="G32" s="14">
        <v>127</v>
      </c>
      <c r="H32" s="14">
        <v>24</v>
      </c>
      <c r="I32" s="14">
        <v>33</v>
      </c>
      <c r="J32" s="14">
        <v>107</v>
      </c>
      <c r="K32" s="13">
        <v>2.14</v>
      </c>
      <c r="L32" s="13">
        <v>0.23</v>
      </c>
      <c r="M32" s="13">
        <v>5</v>
      </c>
      <c r="N32" s="15">
        <v>0</v>
      </c>
      <c r="HQ32" s="38"/>
    </row>
    <row r="33" spans="1:227" ht="13.5" customHeight="1" x14ac:dyDescent="0.25">
      <c r="A33" s="20">
        <v>295</v>
      </c>
      <c r="B33" s="37" t="s">
        <v>60</v>
      </c>
      <c r="C33" s="22" t="s">
        <v>33</v>
      </c>
      <c r="D33" s="23">
        <v>20.2</v>
      </c>
      <c r="E33" s="23">
        <v>9</v>
      </c>
      <c r="F33" s="23">
        <v>16.8</v>
      </c>
      <c r="G33" s="24">
        <v>229</v>
      </c>
      <c r="H33" s="24">
        <v>42</v>
      </c>
      <c r="I33" s="24">
        <v>72</v>
      </c>
      <c r="J33" s="24">
        <v>151</v>
      </c>
      <c r="K33" s="25">
        <v>1.8</v>
      </c>
      <c r="L33" s="25">
        <v>0.2</v>
      </c>
      <c r="M33" s="25">
        <v>1.3</v>
      </c>
      <c r="N33" s="25">
        <v>0.06</v>
      </c>
    </row>
    <row r="34" spans="1:227" s="36" customFormat="1" ht="13.5" customHeight="1" x14ac:dyDescent="0.25">
      <c r="A34" s="20">
        <v>309</v>
      </c>
      <c r="B34" s="37" t="s">
        <v>61</v>
      </c>
      <c r="C34" s="22" t="s">
        <v>35</v>
      </c>
      <c r="D34" s="23">
        <v>6.5</v>
      </c>
      <c r="E34" s="23">
        <v>5.7</v>
      </c>
      <c r="F34" s="23">
        <v>33.5</v>
      </c>
      <c r="G34" s="24">
        <v>212</v>
      </c>
      <c r="H34" s="24">
        <v>8</v>
      </c>
      <c r="I34" s="24">
        <v>9</v>
      </c>
      <c r="J34" s="24">
        <v>42</v>
      </c>
      <c r="K34" s="25">
        <v>0.91</v>
      </c>
      <c r="L34" s="25">
        <v>7.0000000000000007E-2</v>
      </c>
      <c r="M34" s="25">
        <v>0</v>
      </c>
      <c r="N34" s="25">
        <v>0.03</v>
      </c>
      <c r="HR34" s="38"/>
    </row>
    <row r="35" spans="1:227" s="36" customFormat="1" ht="13.5" customHeight="1" x14ac:dyDescent="0.25">
      <c r="A35" s="12">
        <v>342</v>
      </c>
      <c r="B35" s="34" t="s">
        <v>62</v>
      </c>
      <c r="C35" s="19" t="s">
        <v>24</v>
      </c>
      <c r="D35" s="13">
        <v>0.2</v>
      </c>
      <c r="E35" s="13">
        <v>0.1</v>
      </c>
      <c r="F35" s="13">
        <v>14</v>
      </c>
      <c r="G35" s="14">
        <v>58</v>
      </c>
      <c r="H35" s="14">
        <v>8</v>
      </c>
      <c r="I35" s="14">
        <v>5</v>
      </c>
      <c r="J35" s="14">
        <v>6</v>
      </c>
      <c r="K35" s="15">
        <v>1</v>
      </c>
      <c r="L35" s="15">
        <v>0</v>
      </c>
      <c r="M35" s="15">
        <v>2.1</v>
      </c>
      <c r="N35" s="15">
        <v>0</v>
      </c>
      <c r="HR35" s="38"/>
    </row>
    <row r="36" spans="1:227" ht="25.5" x14ac:dyDescent="0.25">
      <c r="A36" s="12"/>
      <c r="B36" s="34" t="s">
        <v>37</v>
      </c>
      <c r="C36" s="19" t="s">
        <v>38</v>
      </c>
      <c r="D36" s="13">
        <v>3.8</v>
      </c>
      <c r="E36" s="13">
        <v>0.8</v>
      </c>
      <c r="F36" s="13">
        <v>25.1</v>
      </c>
      <c r="G36" s="14">
        <v>123</v>
      </c>
      <c r="H36" s="14">
        <v>28</v>
      </c>
      <c r="I36" s="14">
        <v>0</v>
      </c>
      <c r="J36" s="14">
        <v>0</v>
      </c>
      <c r="K36" s="15">
        <v>1.5</v>
      </c>
      <c r="L36" s="15">
        <v>0.2</v>
      </c>
      <c r="M36" s="15">
        <v>0</v>
      </c>
      <c r="N36" s="15">
        <v>0</v>
      </c>
      <c r="HR36" s="28"/>
      <c r="HS36" s="28"/>
    </row>
    <row r="37" spans="1:227" ht="13.5" customHeight="1" x14ac:dyDescent="0.25">
      <c r="A37" s="12"/>
      <c r="B37" s="40" t="s">
        <v>27</v>
      </c>
      <c r="C37" s="30"/>
      <c r="D37" s="31">
        <f t="shared" ref="D37:N37" si="5">SUM(D32:D36)</f>
        <v>39.5</v>
      </c>
      <c r="E37" s="31">
        <f t="shared" si="5"/>
        <v>19.700000000000003</v>
      </c>
      <c r="F37" s="31">
        <f t="shared" si="5"/>
        <v>103.9</v>
      </c>
      <c r="G37" s="32">
        <f t="shared" si="5"/>
        <v>749</v>
      </c>
      <c r="H37" s="32">
        <f t="shared" si="5"/>
        <v>110</v>
      </c>
      <c r="I37" s="32">
        <f t="shared" si="5"/>
        <v>119</v>
      </c>
      <c r="J37" s="32">
        <f t="shared" si="5"/>
        <v>306</v>
      </c>
      <c r="K37" s="33">
        <f t="shared" si="5"/>
        <v>7.3500000000000005</v>
      </c>
      <c r="L37" s="33">
        <f t="shared" si="5"/>
        <v>0.7</v>
      </c>
      <c r="M37" s="33">
        <f t="shared" si="5"/>
        <v>8.4</v>
      </c>
      <c r="N37" s="33">
        <f t="shared" si="5"/>
        <v>0.09</v>
      </c>
    </row>
    <row r="38" spans="1:227" ht="13.5" customHeight="1" x14ac:dyDescent="0.25">
      <c r="A38" s="12"/>
      <c r="B38" s="18" t="s">
        <v>39</v>
      </c>
      <c r="C38" s="30"/>
      <c r="D38" s="31"/>
      <c r="E38" s="31"/>
      <c r="F38" s="31"/>
      <c r="G38" s="32"/>
      <c r="H38" s="32"/>
      <c r="I38" s="32"/>
      <c r="J38" s="32"/>
      <c r="K38" s="33"/>
      <c r="L38" s="33"/>
      <c r="M38" s="33"/>
      <c r="N38" s="33"/>
    </row>
    <row r="39" spans="1:227" ht="13.5" customHeight="1" x14ac:dyDescent="0.25">
      <c r="A39" s="20"/>
      <c r="B39" s="37" t="s">
        <v>63</v>
      </c>
      <c r="C39" s="22" t="s">
        <v>24</v>
      </c>
      <c r="D39" s="13">
        <v>2</v>
      </c>
      <c r="E39" s="13">
        <v>1</v>
      </c>
      <c r="F39" s="13">
        <v>22</v>
      </c>
      <c r="G39" s="14">
        <v>100</v>
      </c>
      <c r="H39" s="14">
        <v>0</v>
      </c>
      <c r="I39" s="14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</row>
    <row r="40" spans="1:227" ht="13.5" customHeight="1" x14ac:dyDescent="0.25">
      <c r="A40" s="20">
        <v>421</v>
      </c>
      <c r="B40" s="26" t="s">
        <v>64</v>
      </c>
      <c r="C40" s="22" t="s">
        <v>65</v>
      </c>
      <c r="D40" s="23">
        <v>6.48</v>
      </c>
      <c r="E40" s="13">
        <v>4.16</v>
      </c>
      <c r="F40" s="13">
        <v>47.92</v>
      </c>
      <c r="G40" s="14">
        <v>254.4</v>
      </c>
      <c r="H40" s="14">
        <v>13.6</v>
      </c>
      <c r="I40" s="14">
        <v>10.4</v>
      </c>
      <c r="J40" s="14">
        <v>60</v>
      </c>
      <c r="K40" s="15">
        <v>0.81599999999999995</v>
      </c>
      <c r="L40" s="15">
        <v>0.112</v>
      </c>
      <c r="M40" s="15">
        <v>0</v>
      </c>
      <c r="N40" s="15">
        <v>8.0000000000000002E-3</v>
      </c>
    </row>
    <row r="41" spans="1:227" ht="13.5" customHeight="1" x14ac:dyDescent="0.25">
      <c r="A41" s="12"/>
      <c r="B41" s="40" t="s">
        <v>27</v>
      </c>
      <c r="C41" s="30"/>
      <c r="D41" s="31">
        <f t="shared" ref="D41:N41" si="6">SUM(D39:D40)</f>
        <v>8.48</v>
      </c>
      <c r="E41" s="31">
        <f t="shared" si="6"/>
        <v>5.16</v>
      </c>
      <c r="F41" s="31">
        <f t="shared" si="6"/>
        <v>69.92</v>
      </c>
      <c r="G41" s="32">
        <f t="shared" si="6"/>
        <v>354.4</v>
      </c>
      <c r="H41" s="32">
        <f t="shared" si="6"/>
        <v>13.6</v>
      </c>
      <c r="I41" s="32">
        <f t="shared" si="6"/>
        <v>10.4</v>
      </c>
      <c r="J41" s="32">
        <f t="shared" si="6"/>
        <v>60</v>
      </c>
      <c r="K41" s="33">
        <f t="shared" si="6"/>
        <v>0.81599999999999995</v>
      </c>
      <c r="L41" s="33">
        <f t="shared" si="6"/>
        <v>0.112</v>
      </c>
      <c r="M41" s="33">
        <f t="shared" si="6"/>
        <v>0</v>
      </c>
      <c r="N41" s="33">
        <f t="shared" si="6"/>
        <v>8.0000000000000002E-3</v>
      </c>
    </row>
    <row r="42" spans="1:227" ht="13.5" customHeight="1" x14ac:dyDescent="0.25">
      <c r="A42" s="12"/>
      <c r="B42" s="47" t="s">
        <v>43</v>
      </c>
      <c r="C42" s="43"/>
      <c r="D42" s="43">
        <f t="shared" ref="D42:N42" si="7">D30+D37+D41</f>
        <v>64.680000000000007</v>
      </c>
      <c r="E42" s="43">
        <f t="shared" si="7"/>
        <v>48.16</v>
      </c>
      <c r="F42" s="43">
        <f t="shared" si="7"/>
        <v>262.96000000000004</v>
      </c>
      <c r="G42" s="44">
        <f t="shared" si="7"/>
        <v>1738.4</v>
      </c>
      <c r="H42" s="44">
        <f t="shared" si="7"/>
        <v>597.6</v>
      </c>
      <c r="I42" s="44">
        <f t="shared" si="7"/>
        <v>190.4</v>
      </c>
      <c r="J42" s="44">
        <f t="shared" si="7"/>
        <v>713</v>
      </c>
      <c r="K42" s="45">
        <f t="shared" si="7"/>
        <v>12.186000000000002</v>
      </c>
      <c r="L42" s="45">
        <f t="shared" si="7"/>
        <v>1.296</v>
      </c>
      <c r="M42" s="45">
        <f t="shared" si="7"/>
        <v>22.05</v>
      </c>
      <c r="N42" s="45">
        <f t="shared" si="7"/>
        <v>0.53800000000000003</v>
      </c>
    </row>
    <row r="43" spans="1:227" ht="13.5" customHeight="1" x14ac:dyDescent="0.25">
      <c r="A43" s="12"/>
      <c r="B43" s="17" t="s">
        <v>66</v>
      </c>
      <c r="C43" s="19"/>
      <c r="D43" s="13"/>
      <c r="E43" s="13"/>
      <c r="F43" s="13"/>
      <c r="G43" s="14"/>
      <c r="H43" s="14"/>
      <c r="I43" s="14"/>
      <c r="J43" s="14"/>
      <c r="K43" s="15"/>
      <c r="L43" s="15"/>
      <c r="M43" s="15"/>
      <c r="N43" s="15"/>
    </row>
    <row r="44" spans="1:227" ht="13.5" customHeight="1" x14ac:dyDescent="0.25">
      <c r="A44" s="12"/>
      <c r="B44" s="18" t="s">
        <v>67</v>
      </c>
      <c r="C44" s="19"/>
      <c r="D44" s="13"/>
      <c r="E44" s="13"/>
      <c r="F44" s="13"/>
      <c r="G44" s="14"/>
      <c r="H44" s="14"/>
      <c r="I44" s="14"/>
      <c r="J44" s="14"/>
      <c r="K44" s="15"/>
      <c r="L44" s="15"/>
      <c r="M44" s="15"/>
      <c r="N44" s="15"/>
    </row>
    <row r="45" spans="1:227" ht="13.5" customHeight="1" x14ac:dyDescent="0.25">
      <c r="A45" s="12">
        <v>14</v>
      </c>
      <c r="B45" s="37" t="s">
        <v>68</v>
      </c>
      <c r="C45" s="19" t="s">
        <v>46</v>
      </c>
      <c r="D45" s="13">
        <v>0.1</v>
      </c>
      <c r="E45" s="13">
        <v>6.2</v>
      </c>
      <c r="F45" s="13">
        <v>2.2000000000000002</v>
      </c>
      <c r="G45" s="14">
        <v>65</v>
      </c>
      <c r="H45" s="14">
        <v>0</v>
      </c>
      <c r="I45" s="14">
        <v>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</row>
    <row r="46" spans="1:227" ht="13.5" customHeight="1" x14ac:dyDescent="0.25">
      <c r="A46" s="20">
        <v>210</v>
      </c>
      <c r="B46" s="37" t="s">
        <v>69</v>
      </c>
      <c r="C46" s="22" t="s">
        <v>24</v>
      </c>
      <c r="D46" s="23">
        <v>18.5</v>
      </c>
      <c r="E46" s="23">
        <v>19.2</v>
      </c>
      <c r="F46" s="23">
        <v>4.5999999999999996</v>
      </c>
      <c r="G46" s="24">
        <v>265</v>
      </c>
      <c r="H46" s="24">
        <v>164</v>
      </c>
      <c r="I46" s="24">
        <v>27</v>
      </c>
      <c r="J46" s="24">
        <v>328</v>
      </c>
      <c r="K46" s="25">
        <v>3.46</v>
      </c>
      <c r="L46" s="25">
        <v>0.09</v>
      </c>
      <c r="M46" s="25">
        <v>0.98</v>
      </c>
      <c r="N46" s="25">
        <v>1.4999999999999999E-2</v>
      </c>
    </row>
    <row r="47" spans="1:227" ht="13.5" customHeight="1" x14ac:dyDescent="0.25">
      <c r="A47" s="20">
        <v>306</v>
      </c>
      <c r="B47" s="37" t="s">
        <v>70</v>
      </c>
      <c r="C47" s="22" t="s">
        <v>71</v>
      </c>
      <c r="D47" s="23">
        <v>0.9</v>
      </c>
      <c r="E47" s="23">
        <v>0.06</v>
      </c>
      <c r="F47" s="23">
        <v>1.95</v>
      </c>
      <c r="G47" s="24">
        <v>12</v>
      </c>
      <c r="H47" s="24">
        <v>6</v>
      </c>
      <c r="I47" s="24">
        <v>6</v>
      </c>
      <c r="J47" s="24">
        <v>18.600000000000001</v>
      </c>
      <c r="K47" s="25">
        <v>0.21</v>
      </c>
      <c r="L47" s="25">
        <v>0</v>
      </c>
      <c r="M47" s="25">
        <v>3</v>
      </c>
      <c r="N47" s="25">
        <v>0</v>
      </c>
    </row>
    <row r="48" spans="1:227" ht="13.5" customHeight="1" x14ac:dyDescent="0.25">
      <c r="A48" s="48">
        <v>377</v>
      </c>
      <c r="B48" s="49" t="s">
        <v>72</v>
      </c>
      <c r="C48" s="50" t="s">
        <v>73</v>
      </c>
      <c r="D48" s="51">
        <v>0.30000000000000004</v>
      </c>
      <c r="E48" s="51">
        <v>0.1</v>
      </c>
      <c r="F48" s="51">
        <v>10.3</v>
      </c>
      <c r="G48" s="52">
        <v>43</v>
      </c>
      <c r="H48" s="52">
        <v>8</v>
      </c>
      <c r="I48" s="52">
        <v>5</v>
      </c>
      <c r="J48" s="52">
        <v>10</v>
      </c>
      <c r="K48" s="53">
        <v>0.89</v>
      </c>
      <c r="L48" s="53">
        <v>0</v>
      </c>
      <c r="M48" s="53">
        <v>2.9</v>
      </c>
      <c r="N48" s="53">
        <v>0</v>
      </c>
    </row>
    <row r="49" spans="1:227" ht="13.5" customHeight="1" x14ac:dyDescent="0.25">
      <c r="A49" s="12"/>
      <c r="B49" s="27" t="s">
        <v>25</v>
      </c>
      <c r="C49" s="19" t="s">
        <v>74</v>
      </c>
      <c r="D49" s="13">
        <v>2.8</v>
      </c>
      <c r="E49" s="13">
        <v>0.7</v>
      </c>
      <c r="F49" s="13">
        <v>20.02</v>
      </c>
      <c r="G49" s="14">
        <v>98</v>
      </c>
      <c r="H49" s="14">
        <v>14</v>
      </c>
      <c r="I49" s="14">
        <v>0</v>
      </c>
      <c r="J49" s="14">
        <v>0</v>
      </c>
      <c r="K49" s="15">
        <v>0.7</v>
      </c>
      <c r="L49" s="15">
        <v>0.112</v>
      </c>
      <c r="M49" s="15">
        <v>0</v>
      </c>
      <c r="N49" s="15">
        <v>0</v>
      </c>
    </row>
    <row r="50" spans="1:227" ht="13.5" customHeight="1" x14ac:dyDescent="0.25">
      <c r="A50" s="12"/>
      <c r="B50" s="40" t="s">
        <v>27</v>
      </c>
      <c r="C50" s="30"/>
      <c r="D50" s="31">
        <f t="shared" ref="D50:N50" si="8">SUM(D45:D49)</f>
        <v>22.6</v>
      </c>
      <c r="E50" s="31">
        <f t="shared" si="8"/>
        <v>26.259999999999998</v>
      </c>
      <c r="F50" s="31">
        <f t="shared" si="8"/>
        <v>39.07</v>
      </c>
      <c r="G50" s="32">
        <f t="shared" si="8"/>
        <v>483</v>
      </c>
      <c r="H50" s="32">
        <f t="shared" si="8"/>
        <v>192</v>
      </c>
      <c r="I50" s="32">
        <f t="shared" si="8"/>
        <v>38</v>
      </c>
      <c r="J50" s="32">
        <f t="shared" si="8"/>
        <v>356.6</v>
      </c>
      <c r="K50" s="33">
        <f t="shared" si="8"/>
        <v>5.26</v>
      </c>
      <c r="L50" s="33">
        <f t="shared" si="8"/>
        <v>0.20200000000000001</v>
      </c>
      <c r="M50" s="33">
        <f t="shared" si="8"/>
        <v>6.88</v>
      </c>
      <c r="N50" s="33">
        <f t="shared" si="8"/>
        <v>1.4999999999999999E-2</v>
      </c>
    </row>
    <row r="51" spans="1:227" ht="13.5" customHeight="1" x14ac:dyDescent="0.25">
      <c r="A51" s="12"/>
      <c r="B51" s="18" t="s">
        <v>28</v>
      </c>
      <c r="C51" s="19"/>
      <c r="D51" s="13"/>
      <c r="E51" s="13"/>
      <c r="F51" s="13"/>
      <c r="G51" s="14"/>
      <c r="H51" s="14"/>
      <c r="I51" s="14"/>
      <c r="J51" s="14"/>
      <c r="K51" s="15"/>
      <c r="L51" s="15"/>
      <c r="M51" s="15"/>
      <c r="N51" s="15"/>
    </row>
    <row r="52" spans="1:227" ht="13.5" customHeight="1" x14ac:dyDescent="0.25">
      <c r="A52" s="12" t="s">
        <v>75</v>
      </c>
      <c r="B52" s="37" t="s">
        <v>76</v>
      </c>
      <c r="C52" s="22" t="s">
        <v>77</v>
      </c>
      <c r="D52" s="13">
        <v>9.5</v>
      </c>
      <c r="E52" s="13">
        <v>0.8</v>
      </c>
      <c r="F52" s="13">
        <v>13.7</v>
      </c>
      <c r="G52" s="14">
        <v>100</v>
      </c>
      <c r="H52" s="14">
        <v>12</v>
      </c>
      <c r="I52" s="14">
        <v>23</v>
      </c>
      <c r="J52" s="14">
        <v>37</v>
      </c>
      <c r="K52" s="13">
        <v>0.8</v>
      </c>
      <c r="L52" s="13">
        <v>0.1</v>
      </c>
      <c r="M52" s="13">
        <v>0.7</v>
      </c>
      <c r="N52" s="15">
        <v>0.02</v>
      </c>
    </row>
    <row r="53" spans="1:227" s="36" customFormat="1" ht="13.5" customHeight="1" x14ac:dyDescent="0.25">
      <c r="A53" s="12">
        <v>259</v>
      </c>
      <c r="B53" s="37" t="s">
        <v>78</v>
      </c>
      <c r="C53" s="22" t="s">
        <v>24</v>
      </c>
      <c r="D53" s="13">
        <v>9</v>
      </c>
      <c r="E53" s="13">
        <v>11.7</v>
      </c>
      <c r="F53" s="13">
        <v>20.5</v>
      </c>
      <c r="G53" s="14">
        <v>224</v>
      </c>
      <c r="H53" s="14">
        <v>23</v>
      </c>
      <c r="I53" s="14">
        <v>42</v>
      </c>
      <c r="J53" s="14">
        <v>96</v>
      </c>
      <c r="K53" s="15">
        <v>2</v>
      </c>
      <c r="L53" s="15">
        <v>0.3</v>
      </c>
      <c r="M53" s="15">
        <v>9</v>
      </c>
      <c r="N53" s="15">
        <v>0</v>
      </c>
      <c r="HR53" s="38"/>
    </row>
    <row r="54" spans="1:227" ht="13.5" customHeight="1" x14ac:dyDescent="0.25">
      <c r="A54" s="20">
        <v>388</v>
      </c>
      <c r="B54" s="26" t="s">
        <v>79</v>
      </c>
      <c r="C54" s="22" t="s">
        <v>24</v>
      </c>
      <c r="D54" s="23">
        <v>0.7</v>
      </c>
      <c r="E54" s="23">
        <v>0.30000000000000004</v>
      </c>
      <c r="F54" s="23">
        <v>24.6</v>
      </c>
      <c r="G54" s="24">
        <v>104</v>
      </c>
      <c r="H54" s="24">
        <v>10</v>
      </c>
      <c r="I54" s="24">
        <v>3</v>
      </c>
      <c r="J54" s="24">
        <v>3</v>
      </c>
      <c r="K54" s="25">
        <v>0.65</v>
      </c>
      <c r="L54" s="25">
        <v>0.01</v>
      </c>
      <c r="M54" s="25">
        <v>20</v>
      </c>
      <c r="N54" s="25">
        <v>0</v>
      </c>
    </row>
    <row r="55" spans="1:227" ht="25.5" x14ac:dyDescent="0.25">
      <c r="A55" s="12"/>
      <c r="B55" s="34" t="s">
        <v>37</v>
      </c>
      <c r="C55" s="19" t="s">
        <v>38</v>
      </c>
      <c r="D55" s="13">
        <v>3.8</v>
      </c>
      <c r="E55" s="13">
        <v>0.8</v>
      </c>
      <c r="F55" s="13">
        <v>25.1</v>
      </c>
      <c r="G55" s="14">
        <v>123</v>
      </c>
      <c r="H55" s="14">
        <v>28</v>
      </c>
      <c r="I55" s="14">
        <v>0</v>
      </c>
      <c r="J55" s="14">
        <v>0</v>
      </c>
      <c r="K55" s="15">
        <v>1.5</v>
      </c>
      <c r="L55" s="15">
        <v>0.2</v>
      </c>
      <c r="M55" s="15">
        <v>0</v>
      </c>
      <c r="N55" s="15">
        <v>0</v>
      </c>
    </row>
    <row r="56" spans="1:227" ht="13.5" customHeight="1" x14ac:dyDescent="0.25">
      <c r="A56" s="12"/>
      <c r="B56" s="40" t="s">
        <v>27</v>
      </c>
      <c r="C56" s="30"/>
      <c r="D56" s="31">
        <f t="shared" ref="D56:N56" si="9">SUM(D52:D55)</f>
        <v>23</v>
      </c>
      <c r="E56" s="31">
        <f t="shared" si="9"/>
        <v>13.600000000000001</v>
      </c>
      <c r="F56" s="31">
        <f t="shared" si="9"/>
        <v>83.9</v>
      </c>
      <c r="G56" s="32">
        <f t="shared" si="9"/>
        <v>551</v>
      </c>
      <c r="H56" s="32">
        <f t="shared" si="9"/>
        <v>73</v>
      </c>
      <c r="I56" s="32">
        <f t="shared" si="9"/>
        <v>68</v>
      </c>
      <c r="J56" s="32">
        <f t="shared" si="9"/>
        <v>136</v>
      </c>
      <c r="K56" s="33">
        <f t="shared" si="9"/>
        <v>4.9499999999999993</v>
      </c>
      <c r="L56" s="33">
        <f t="shared" si="9"/>
        <v>0.6100000000000001</v>
      </c>
      <c r="M56" s="33">
        <f t="shared" si="9"/>
        <v>29.7</v>
      </c>
      <c r="N56" s="33">
        <f t="shared" si="9"/>
        <v>0.02</v>
      </c>
    </row>
    <row r="57" spans="1:227" s="54" customFormat="1" ht="13.5" customHeight="1" x14ac:dyDescent="0.25">
      <c r="A57" s="12"/>
      <c r="B57" s="18" t="s">
        <v>39</v>
      </c>
      <c r="C57" s="19"/>
      <c r="D57" s="13"/>
      <c r="E57" s="13"/>
      <c r="F57" s="13"/>
      <c r="G57" s="14"/>
      <c r="H57" s="14"/>
      <c r="I57" s="14"/>
      <c r="J57" s="14"/>
      <c r="K57" s="15"/>
      <c r="L57" s="15"/>
      <c r="M57" s="15"/>
      <c r="N57" s="15"/>
    </row>
    <row r="58" spans="1:227" s="54" customFormat="1" ht="13.5" customHeight="1" x14ac:dyDescent="0.25">
      <c r="A58" s="12">
        <v>386</v>
      </c>
      <c r="B58" s="26" t="s">
        <v>80</v>
      </c>
      <c r="C58" s="41">
        <v>200</v>
      </c>
      <c r="D58" s="23">
        <v>5.6</v>
      </c>
      <c r="E58" s="23">
        <v>5</v>
      </c>
      <c r="F58" s="23">
        <v>22</v>
      </c>
      <c r="G58" s="24">
        <v>156</v>
      </c>
      <c r="H58" s="24">
        <v>242</v>
      </c>
      <c r="I58" s="24">
        <v>30</v>
      </c>
      <c r="J58" s="24">
        <v>188</v>
      </c>
      <c r="K58" s="25">
        <v>0.2</v>
      </c>
      <c r="L58" s="25">
        <v>0.1</v>
      </c>
      <c r="M58" s="25">
        <v>1.8</v>
      </c>
      <c r="N58" s="25">
        <v>0.04</v>
      </c>
    </row>
    <row r="59" spans="1:227" s="54" customFormat="1" ht="13.5" customHeight="1" x14ac:dyDescent="0.25">
      <c r="A59" s="12" t="s">
        <v>40</v>
      </c>
      <c r="B59" s="26" t="s">
        <v>81</v>
      </c>
      <c r="C59" s="41">
        <v>80</v>
      </c>
      <c r="D59" s="23">
        <v>4.5</v>
      </c>
      <c r="E59" s="23">
        <v>5.8</v>
      </c>
      <c r="F59" s="23">
        <v>22.3</v>
      </c>
      <c r="G59" s="24">
        <v>159</v>
      </c>
      <c r="H59" s="24">
        <v>23</v>
      </c>
      <c r="I59" s="24">
        <v>13</v>
      </c>
      <c r="J59" s="24">
        <v>51</v>
      </c>
      <c r="K59" s="25">
        <v>0.61</v>
      </c>
      <c r="L59" s="25">
        <v>7.0000000000000007E-2</v>
      </c>
      <c r="M59" s="25">
        <v>1.07</v>
      </c>
      <c r="N59" s="25">
        <v>0.01</v>
      </c>
    </row>
    <row r="60" spans="1:227" ht="13.5" customHeight="1" x14ac:dyDescent="0.25">
      <c r="A60" s="12"/>
      <c r="B60" s="40" t="s">
        <v>27</v>
      </c>
      <c r="C60" s="30"/>
      <c r="D60" s="31">
        <f t="shared" ref="D60:N60" si="10">SUM(D58:D59)</f>
        <v>10.1</v>
      </c>
      <c r="E60" s="31">
        <f t="shared" si="10"/>
        <v>10.8</v>
      </c>
      <c r="F60" s="31">
        <f t="shared" si="10"/>
        <v>44.3</v>
      </c>
      <c r="G60" s="32">
        <f t="shared" si="10"/>
        <v>315</v>
      </c>
      <c r="H60" s="32">
        <f t="shared" si="10"/>
        <v>265</v>
      </c>
      <c r="I60" s="32">
        <f t="shared" si="10"/>
        <v>43</v>
      </c>
      <c r="J60" s="32">
        <f t="shared" si="10"/>
        <v>239</v>
      </c>
      <c r="K60" s="33">
        <f t="shared" si="10"/>
        <v>0.81</v>
      </c>
      <c r="L60" s="33">
        <f t="shared" si="10"/>
        <v>0.17</v>
      </c>
      <c r="M60" s="33">
        <f t="shared" si="10"/>
        <v>2.87</v>
      </c>
      <c r="N60" s="33">
        <f t="shared" si="10"/>
        <v>0.05</v>
      </c>
    </row>
    <row r="61" spans="1:227" ht="13.5" customHeight="1" x14ac:dyDescent="0.25">
      <c r="A61" s="12"/>
      <c r="B61" s="47" t="s">
        <v>43</v>
      </c>
      <c r="C61" s="43"/>
      <c r="D61" s="43">
        <f t="shared" ref="D61:N61" si="11">D50+D56+D60</f>
        <v>55.7</v>
      </c>
      <c r="E61" s="43">
        <f t="shared" si="11"/>
        <v>50.66</v>
      </c>
      <c r="F61" s="43">
        <f t="shared" si="11"/>
        <v>167.26999999999998</v>
      </c>
      <c r="G61" s="44">
        <f t="shared" si="11"/>
        <v>1349</v>
      </c>
      <c r="H61" s="44">
        <f t="shared" si="11"/>
        <v>530</v>
      </c>
      <c r="I61" s="44">
        <f t="shared" si="11"/>
        <v>149</v>
      </c>
      <c r="J61" s="44">
        <f t="shared" si="11"/>
        <v>731.6</v>
      </c>
      <c r="K61" s="45">
        <f t="shared" si="11"/>
        <v>11.02</v>
      </c>
      <c r="L61" s="45">
        <f t="shared" si="11"/>
        <v>0.9820000000000001</v>
      </c>
      <c r="M61" s="45">
        <f t="shared" si="11"/>
        <v>39.449999999999996</v>
      </c>
      <c r="N61" s="45">
        <f t="shared" si="11"/>
        <v>8.5000000000000006E-2</v>
      </c>
    </row>
    <row r="62" spans="1:227" ht="13.5" customHeight="1" x14ac:dyDescent="0.25">
      <c r="A62" s="12"/>
      <c r="B62" s="17" t="s">
        <v>82</v>
      </c>
      <c r="C62" s="19"/>
      <c r="D62" s="13"/>
      <c r="E62" s="13"/>
      <c r="F62" s="13"/>
      <c r="G62" s="14"/>
      <c r="H62" s="14"/>
      <c r="I62" s="14"/>
      <c r="J62" s="14"/>
      <c r="K62" s="15"/>
      <c r="L62" s="15"/>
      <c r="M62" s="15"/>
      <c r="N62" s="15"/>
    </row>
    <row r="63" spans="1:227" ht="13.5" customHeight="1" x14ac:dyDescent="0.25">
      <c r="A63" s="12"/>
      <c r="B63" s="18" t="s">
        <v>19</v>
      </c>
      <c r="C63" s="19"/>
      <c r="D63" s="13"/>
      <c r="E63" s="13"/>
      <c r="F63" s="13"/>
      <c r="G63" s="14"/>
      <c r="H63" s="14"/>
      <c r="I63" s="14"/>
      <c r="J63" s="14"/>
      <c r="K63" s="15"/>
      <c r="L63" s="15"/>
      <c r="M63" s="15"/>
      <c r="N63" s="15"/>
      <c r="HR63" s="28"/>
      <c r="HS63" s="28"/>
    </row>
    <row r="64" spans="1:227" ht="13.5" customHeight="1" x14ac:dyDescent="0.25">
      <c r="A64" s="12">
        <v>14</v>
      </c>
      <c r="B64" s="37" t="s">
        <v>45</v>
      </c>
      <c r="C64" s="19" t="s">
        <v>46</v>
      </c>
      <c r="D64" s="13">
        <v>0.1</v>
      </c>
      <c r="E64" s="13">
        <v>7.3</v>
      </c>
      <c r="F64" s="13">
        <v>0.1</v>
      </c>
      <c r="G64" s="14">
        <v>66</v>
      </c>
      <c r="H64" s="14">
        <v>2</v>
      </c>
      <c r="I64" s="14">
        <v>0</v>
      </c>
      <c r="J64" s="14">
        <v>3</v>
      </c>
      <c r="K64" s="15">
        <v>0</v>
      </c>
      <c r="L64" s="15">
        <v>0</v>
      </c>
      <c r="M64" s="15">
        <v>0</v>
      </c>
      <c r="N64" s="15">
        <v>0.04</v>
      </c>
      <c r="HR64" s="28"/>
      <c r="HS64" s="28"/>
    </row>
    <row r="65" spans="1:227" ht="13.5" customHeight="1" x14ac:dyDescent="0.25">
      <c r="A65" s="12" t="s">
        <v>83</v>
      </c>
      <c r="B65" s="26" t="s">
        <v>84</v>
      </c>
      <c r="C65" s="41">
        <v>200</v>
      </c>
      <c r="D65" s="23">
        <v>13.6</v>
      </c>
      <c r="E65" s="23">
        <v>9.9700000000000006</v>
      </c>
      <c r="F65" s="23">
        <v>40.200000000000003</v>
      </c>
      <c r="G65" s="24">
        <v>305</v>
      </c>
      <c r="H65" s="24">
        <v>10</v>
      </c>
      <c r="I65" s="24">
        <v>4</v>
      </c>
      <c r="J65" s="24">
        <v>17</v>
      </c>
      <c r="K65" s="25">
        <v>0.3</v>
      </c>
      <c r="L65" s="25">
        <v>0.3</v>
      </c>
      <c r="M65" s="25">
        <v>3.3</v>
      </c>
      <c r="N65" s="25">
        <v>0</v>
      </c>
      <c r="HR65" s="28"/>
      <c r="HS65" s="28"/>
    </row>
    <row r="66" spans="1:227" ht="13.5" customHeight="1" x14ac:dyDescent="0.25">
      <c r="A66" s="20">
        <v>382</v>
      </c>
      <c r="B66" s="26" t="s">
        <v>85</v>
      </c>
      <c r="C66" s="22" t="s">
        <v>24</v>
      </c>
      <c r="D66" s="23">
        <v>3.6</v>
      </c>
      <c r="E66" s="23">
        <v>3</v>
      </c>
      <c r="F66" s="23">
        <v>20.8</v>
      </c>
      <c r="G66" s="24">
        <v>124</v>
      </c>
      <c r="H66" s="24">
        <v>124</v>
      </c>
      <c r="I66" s="24">
        <v>27</v>
      </c>
      <c r="J66" s="24">
        <v>109</v>
      </c>
      <c r="K66" s="25">
        <v>0.8</v>
      </c>
      <c r="L66" s="25">
        <v>0</v>
      </c>
      <c r="M66" s="25">
        <v>1.3</v>
      </c>
      <c r="N66" s="25">
        <v>0.02</v>
      </c>
    </row>
    <row r="67" spans="1:227" ht="13.5" customHeight="1" x14ac:dyDescent="0.25">
      <c r="A67" s="12"/>
      <c r="B67" s="27" t="s">
        <v>25</v>
      </c>
      <c r="C67" s="19" t="s">
        <v>74</v>
      </c>
      <c r="D67" s="13">
        <v>2.8</v>
      </c>
      <c r="E67" s="13">
        <v>0.7</v>
      </c>
      <c r="F67" s="13">
        <v>20</v>
      </c>
      <c r="G67" s="14">
        <v>98</v>
      </c>
      <c r="H67" s="14">
        <v>14</v>
      </c>
      <c r="I67" s="14">
        <v>0</v>
      </c>
      <c r="J67" s="14">
        <v>0</v>
      </c>
      <c r="K67" s="15">
        <v>0.7</v>
      </c>
      <c r="L67" s="15">
        <v>0.08</v>
      </c>
      <c r="M67" s="15">
        <v>0</v>
      </c>
      <c r="N67" s="15">
        <v>0</v>
      </c>
    </row>
    <row r="68" spans="1:227" s="36" customFormat="1" ht="13.5" customHeight="1" x14ac:dyDescent="0.25">
      <c r="A68" s="12"/>
      <c r="B68" s="40" t="s">
        <v>27</v>
      </c>
      <c r="C68" s="30"/>
      <c r="D68" s="31">
        <f t="shared" ref="D68:N68" si="12">SUM(D64:D67)</f>
        <v>20.100000000000001</v>
      </c>
      <c r="E68" s="31">
        <f t="shared" si="12"/>
        <v>20.97</v>
      </c>
      <c r="F68" s="31">
        <f t="shared" si="12"/>
        <v>81.100000000000009</v>
      </c>
      <c r="G68" s="32">
        <f t="shared" si="12"/>
        <v>593</v>
      </c>
      <c r="H68" s="32">
        <f t="shared" si="12"/>
        <v>150</v>
      </c>
      <c r="I68" s="32">
        <f t="shared" si="12"/>
        <v>31</v>
      </c>
      <c r="J68" s="32">
        <f t="shared" si="12"/>
        <v>129</v>
      </c>
      <c r="K68" s="33">
        <f t="shared" si="12"/>
        <v>1.8</v>
      </c>
      <c r="L68" s="33">
        <f t="shared" si="12"/>
        <v>0.38</v>
      </c>
      <c r="M68" s="33">
        <f t="shared" si="12"/>
        <v>4.5999999999999996</v>
      </c>
      <c r="N68" s="33">
        <f t="shared" si="12"/>
        <v>0.06</v>
      </c>
      <c r="HR68" s="38"/>
    </row>
    <row r="69" spans="1:227" s="36" customFormat="1" ht="13.5" customHeight="1" x14ac:dyDescent="0.25">
      <c r="A69" s="12"/>
      <c r="B69" s="18" t="s">
        <v>28</v>
      </c>
      <c r="C69" s="19"/>
      <c r="D69" s="13"/>
      <c r="E69" s="13"/>
      <c r="F69" s="13"/>
      <c r="G69" s="14"/>
      <c r="H69" s="14"/>
      <c r="I69" s="14"/>
      <c r="J69" s="14"/>
      <c r="K69" s="15"/>
      <c r="L69" s="15"/>
      <c r="M69" s="15"/>
      <c r="N69" s="15"/>
      <c r="HR69" s="38"/>
    </row>
    <row r="70" spans="1:227" ht="25.5" x14ac:dyDescent="0.25">
      <c r="A70" s="12">
        <v>82</v>
      </c>
      <c r="B70" s="26" t="s">
        <v>86</v>
      </c>
      <c r="C70" s="19" t="s">
        <v>87</v>
      </c>
      <c r="D70" s="13">
        <v>4</v>
      </c>
      <c r="E70" s="13">
        <v>5.7</v>
      </c>
      <c r="F70" s="13">
        <v>10</v>
      </c>
      <c r="G70" s="14">
        <v>107</v>
      </c>
      <c r="H70" s="14">
        <v>41</v>
      </c>
      <c r="I70" s="14">
        <v>26</v>
      </c>
      <c r="J70" s="14">
        <v>84</v>
      </c>
      <c r="K70" s="13">
        <v>1.6</v>
      </c>
      <c r="L70" s="13">
        <v>0.2</v>
      </c>
      <c r="M70" s="13">
        <v>10.4</v>
      </c>
      <c r="N70" s="15">
        <v>0.05</v>
      </c>
    </row>
    <row r="71" spans="1:227" ht="13.5" customHeight="1" x14ac:dyDescent="0.25">
      <c r="A71" s="55">
        <v>234</v>
      </c>
      <c r="B71" s="56" t="s">
        <v>88</v>
      </c>
      <c r="C71" s="57" t="s">
        <v>33</v>
      </c>
      <c r="D71" s="58">
        <v>13</v>
      </c>
      <c r="E71" s="58">
        <v>10.5</v>
      </c>
      <c r="F71" s="58">
        <v>15.5</v>
      </c>
      <c r="G71" s="59">
        <v>208</v>
      </c>
      <c r="H71" s="59">
        <v>62</v>
      </c>
      <c r="I71" s="59">
        <v>43</v>
      </c>
      <c r="J71" s="59">
        <v>176</v>
      </c>
      <c r="K71" s="58">
        <v>1.3</v>
      </c>
      <c r="L71" s="58">
        <v>0.2</v>
      </c>
      <c r="M71" s="58">
        <v>0.4</v>
      </c>
      <c r="N71" s="60">
        <v>4.4000000000000004</v>
      </c>
    </row>
    <row r="72" spans="1:227" s="36" customFormat="1" ht="13.5" customHeight="1" x14ac:dyDescent="0.25">
      <c r="A72" s="12">
        <v>312</v>
      </c>
      <c r="B72" s="16" t="s">
        <v>89</v>
      </c>
      <c r="C72" s="19" t="s">
        <v>35</v>
      </c>
      <c r="D72" s="13">
        <v>3.8</v>
      </c>
      <c r="E72" s="13">
        <v>6.3</v>
      </c>
      <c r="F72" s="13">
        <v>14.5</v>
      </c>
      <c r="G72" s="14">
        <v>130</v>
      </c>
      <c r="H72" s="14">
        <v>46</v>
      </c>
      <c r="I72" s="14">
        <v>33</v>
      </c>
      <c r="J72" s="14">
        <v>99</v>
      </c>
      <c r="K72" s="15">
        <v>1.18</v>
      </c>
      <c r="L72" s="15">
        <v>0.01</v>
      </c>
      <c r="M72" s="15">
        <v>0.36</v>
      </c>
      <c r="N72" s="15">
        <v>0.06</v>
      </c>
      <c r="HQ72" s="38"/>
    </row>
    <row r="73" spans="1:227" ht="13.5" customHeight="1" x14ac:dyDescent="0.25">
      <c r="A73" s="20">
        <v>342</v>
      </c>
      <c r="B73" s="26" t="s">
        <v>90</v>
      </c>
      <c r="C73" s="22" t="s">
        <v>24</v>
      </c>
      <c r="D73" s="23">
        <v>0.2</v>
      </c>
      <c r="E73" s="23">
        <v>0.2</v>
      </c>
      <c r="F73" s="23">
        <v>13.9</v>
      </c>
      <c r="G73" s="24">
        <v>58</v>
      </c>
      <c r="H73" s="24">
        <v>7</v>
      </c>
      <c r="I73" s="24">
        <v>4</v>
      </c>
      <c r="J73" s="24">
        <v>4</v>
      </c>
      <c r="K73" s="25">
        <v>0.9</v>
      </c>
      <c r="L73" s="25">
        <v>0</v>
      </c>
      <c r="M73" s="25">
        <v>4.0999999999999996</v>
      </c>
      <c r="N73" s="25">
        <v>0</v>
      </c>
    </row>
    <row r="74" spans="1:227" ht="25.5" x14ac:dyDescent="0.25">
      <c r="A74" s="12"/>
      <c r="B74" s="34" t="s">
        <v>37</v>
      </c>
      <c r="C74" s="19" t="s">
        <v>38</v>
      </c>
      <c r="D74" s="13">
        <v>3.8</v>
      </c>
      <c r="E74" s="13">
        <v>0.8</v>
      </c>
      <c r="F74" s="13">
        <v>25.1</v>
      </c>
      <c r="G74" s="14">
        <v>123</v>
      </c>
      <c r="H74" s="14">
        <v>28</v>
      </c>
      <c r="I74" s="14">
        <v>0</v>
      </c>
      <c r="J74" s="14">
        <v>0</v>
      </c>
      <c r="K74" s="15">
        <v>1.5</v>
      </c>
      <c r="L74" s="15">
        <v>0.2</v>
      </c>
      <c r="M74" s="15">
        <v>0</v>
      </c>
      <c r="N74" s="15">
        <v>0</v>
      </c>
    </row>
    <row r="75" spans="1:227" ht="13.5" customHeight="1" x14ac:dyDescent="0.25">
      <c r="A75" s="20"/>
      <c r="B75" s="29" t="s">
        <v>27</v>
      </c>
      <c r="C75" s="30"/>
      <c r="D75" s="61">
        <f t="shared" ref="D75:N75" si="13">SUM(D70:D74)</f>
        <v>24.8</v>
      </c>
      <c r="E75" s="61">
        <f t="shared" si="13"/>
        <v>23.5</v>
      </c>
      <c r="F75" s="61">
        <f t="shared" si="13"/>
        <v>79</v>
      </c>
      <c r="G75" s="41">
        <f t="shared" si="13"/>
        <v>626</v>
      </c>
      <c r="H75" s="41">
        <f t="shared" si="13"/>
        <v>184</v>
      </c>
      <c r="I75" s="41">
        <f t="shared" si="13"/>
        <v>106</v>
      </c>
      <c r="J75" s="41">
        <f t="shared" si="13"/>
        <v>363</v>
      </c>
      <c r="K75" s="62">
        <f t="shared" si="13"/>
        <v>6.48</v>
      </c>
      <c r="L75" s="62">
        <f t="shared" si="13"/>
        <v>0.6100000000000001</v>
      </c>
      <c r="M75" s="62">
        <f t="shared" si="13"/>
        <v>15.26</v>
      </c>
      <c r="N75" s="62">
        <f t="shared" si="13"/>
        <v>4.51</v>
      </c>
    </row>
    <row r="76" spans="1:227" ht="13.5" customHeight="1" x14ac:dyDescent="0.25">
      <c r="A76" s="12"/>
      <c r="B76" s="18" t="s">
        <v>39</v>
      </c>
      <c r="C76" s="19"/>
      <c r="D76" s="13"/>
      <c r="E76" s="13"/>
      <c r="F76" s="13"/>
      <c r="G76" s="14"/>
      <c r="H76" s="14"/>
      <c r="I76" s="14"/>
      <c r="J76" s="14"/>
      <c r="K76" s="15"/>
      <c r="L76" s="15"/>
      <c r="M76" s="15"/>
      <c r="N76" s="15"/>
    </row>
    <row r="77" spans="1:227" ht="13.5" customHeight="1" x14ac:dyDescent="0.25">
      <c r="A77" s="12" t="s">
        <v>91</v>
      </c>
      <c r="B77" s="27" t="s">
        <v>92</v>
      </c>
      <c r="C77" s="22" t="s">
        <v>93</v>
      </c>
      <c r="D77" s="13">
        <v>9</v>
      </c>
      <c r="E77" s="13">
        <v>10.6</v>
      </c>
      <c r="F77" s="13">
        <v>19.5</v>
      </c>
      <c r="G77" s="14">
        <v>227</v>
      </c>
      <c r="H77" s="14">
        <v>181</v>
      </c>
      <c r="I77" s="14">
        <v>14</v>
      </c>
      <c r="J77" s="14">
        <v>126</v>
      </c>
      <c r="K77" s="15">
        <v>0.66</v>
      </c>
      <c r="L77" s="15">
        <v>0.06</v>
      </c>
      <c r="M77" s="15">
        <v>0.06</v>
      </c>
      <c r="N77" s="15">
        <v>0.09</v>
      </c>
    </row>
    <row r="78" spans="1:227" ht="13.5" customHeight="1" x14ac:dyDescent="0.25">
      <c r="A78" s="20" t="s">
        <v>94</v>
      </c>
      <c r="B78" s="26" t="s">
        <v>95</v>
      </c>
      <c r="C78" s="22" t="s">
        <v>24</v>
      </c>
      <c r="D78" s="23">
        <v>0.2</v>
      </c>
      <c r="E78" s="23">
        <v>0.1</v>
      </c>
      <c r="F78" s="23">
        <v>12</v>
      </c>
      <c r="G78" s="24">
        <v>49</v>
      </c>
      <c r="H78" s="24">
        <v>11</v>
      </c>
      <c r="I78" s="24">
        <v>8</v>
      </c>
      <c r="J78" s="24">
        <v>9</v>
      </c>
      <c r="K78" s="25">
        <v>0.2</v>
      </c>
      <c r="L78" s="25">
        <v>0</v>
      </c>
      <c r="M78" s="25">
        <v>4.5</v>
      </c>
      <c r="N78" s="25">
        <v>0</v>
      </c>
    </row>
    <row r="79" spans="1:227" ht="13.5" customHeight="1" x14ac:dyDescent="0.25">
      <c r="A79" s="12"/>
      <c r="B79" s="40" t="s">
        <v>27</v>
      </c>
      <c r="C79" s="30"/>
      <c r="D79" s="31">
        <f t="shared" ref="D79:N79" si="14">SUM(D77:D78)</f>
        <v>9.1999999999999993</v>
      </c>
      <c r="E79" s="31">
        <f t="shared" si="14"/>
        <v>10.7</v>
      </c>
      <c r="F79" s="31">
        <f t="shared" si="14"/>
        <v>31.5</v>
      </c>
      <c r="G79" s="32">
        <f t="shared" si="14"/>
        <v>276</v>
      </c>
      <c r="H79" s="32">
        <f t="shared" si="14"/>
        <v>192</v>
      </c>
      <c r="I79" s="32">
        <f t="shared" si="14"/>
        <v>22</v>
      </c>
      <c r="J79" s="32">
        <f t="shared" si="14"/>
        <v>135</v>
      </c>
      <c r="K79" s="33">
        <f t="shared" si="14"/>
        <v>0.8600000000000001</v>
      </c>
      <c r="L79" s="33">
        <f t="shared" si="14"/>
        <v>0.06</v>
      </c>
      <c r="M79" s="33">
        <f t="shared" si="14"/>
        <v>4.5599999999999996</v>
      </c>
      <c r="N79" s="33">
        <f t="shared" si="14"/>
        <v>0.09</v>
      </c>
    </row>
    <row r="80" spans="1:227" ht="13.5" customHeight="1" x14ac:dyDescent="0.25">
      <c r="A80" s="12"/>
      <c r="B80" s="47" t="s">
        <v>43</v>
      </c>
      <c r="C80" s="44"/>
      <c r="D80" s="43">
        <f t="shared" ref="D80:N80" si="15">D68+D75+D79</f>
        <v>54.100000000000009</v>
      </c>
      <c r="E80" s="43">
        <f t="shared" si="15"/>
        <v>55.17</v>
      </c>
      <c r="F80" s="43">
        <f t="shared" si="15"/>
        <v>191.60000000000002</v>
      </c>
      <c r="G80" s="44">
        <f t="shared" si="15"/>
        <v>1495</v>
      </c>
      <c r="H80" s="44">
        <f t="shared" si="15"/>
        <v>526</v>
      </c>
      <c r="I80" s="44">
        <f t="shared" si="15"/>
        <v>159</v>
      </c>
      <c r="J80" s="44">
        <f t="shared" si="15"/>
        <v>627</v>
      </c>
      <c r="K80" s="45">
        <f t="shared" si="15"/>
        <v>9.14</v>
      </c>
      <c r="L80" s="45">
        <f t="shared" si="15"/>
        <v>1.05</v>
      </c>
      <c r="M80" s="45">
        <f t="shared" si="15"/>
        <v>24.419999999999998</v>
      </c>
      <c r="N80" s="45">
        <f t="shared" si="15"/>
        <v>4.6599999999999993</v>
      </c>
    </row>
    <row r="81" spans="1:226" ht="13.5" customHeight="1" x14ac:dyDescent="0.25">
      <c r="A81" s="12"/>
      <c r="B81" s="17" t="s">
        <v>96</v>
      </c>
      <c r="C81" s="19"/>
      <c r="D81" s="13"/>
      <c r="E81" s="13"/>
      <c r="F81" s="13"/>
      <c r="G81" s="14"/>
      <c r="H81" s="14"/>
      <c r="I81" s="14"/>
      <c r="J81" s="14"/>
      <c r="K81" s="15"/>
      <c r="L81" s="15"/>
      <c r="M81" s="15"/>
      <c r="N81" s="15"/>
    </row>
    <row r="82" spans="1:226" s="36" customFormat="1" ht="13.5" customHeight="1" x14ac:dyDescent="0.25">
      <c r="A82" s="12"/>
      <c r="B82" s="18" t="s">
        <v>67</v>
      </c>
      <c r="C82" s="19"/>
      <c r="D82" s="13"/>
      <c r="E82" s="13"/>
      <c r="F82" s="13"/>
      <c r="G82" s="14"/>
      <c r="H82" s="14"/>
      <c r="I82" s="14"/>
      <c r="J82" s="14"/>
      <c r="K82" s="15"/>
      <c r="L82" s="15"/>
      <c r="M82" s="15"/>
      <c r="N82" s="15"/>
      <c r="HR82" s="38"/>
    </row>
    <row r="83" spans="1:226" s="36" customFormat="1" ht="13.5" customHeight="1" x14ac:dyDescent="0.25">
      <c r="A83" s="20" t="s">
        <v>97</v>
      </c>
      <c r="B83" s="37" t="s">
        <v>98</v>
      </c>
      <c r="C83" s="22" t="s">
        <v>33</v>
      </c>
      <c r="D83" s="23">
        <v>16.5</v>
      </c>
      <c r="E83" s="23">
        <v>17.100000000000001</v>
      </c>
      <c r="F83" s="23">
        <v>9.3000000000000007</v>
      </c>
      <c r="G83" s="24">
        <v>257</v>
      </c>
      <c r="H83" s="24">
        <v>32</v>
      </c>
      <c r="I83" s="24">
        <v>16</v>
      </c>
      <c r="J83" s="24">
        <v>107</v>
      </c>
      <c r="K83" s="25">
        <v>1.2</v>
      </c>
      <c r="L83" s="25">
        <v>0.2</v>
      </c>
      <c r="M83" s="25">
        <v>0.2</v>
      </c>
      <c r="N83" s="25">
        <v>0.03</v>
      </c>
      <c r="HR83" s="38"/>
    </row>
    <row r="84" spans="1:226" s="36" customFormat="1" ht="13.5" customHeight="1" x14ac:dyDescent="0.25">
      <c r="A84" s="20">
        <v>309</v>
      </c>
      <c r="B84" s="37" t="s">
        <v>99</v>
      </c>
      <c r="C84" s="22" t="s">
        <v>35</v>
      </c>
      <c r="D84" s="23">
        <v>6.5</v>
      </c>
      <c r="E84" s="23">
        <v>5.7</v>
      </c>
      <c r="F84" s="23">
        <v>33.5</v>
      </c>
      <c r="G84" s="24">
        <v>212</v>
      </c>
      <c r="H84" s="24">
        <v>8</v>
      </c>
      <c r="I84" s="24">
        <v>9</v>
      </c>
      <c r="J84" s="24">
        <v>42</v>
      </c>
      <c r="K84" s="25">
        <v>0.91</v>
      </c>
      <c r="L84" s="25">
        <v>7.0000000000000007E-2</v>
      </c>
      <c r="M84" s="25">
        <v>0</v>
      </c>
      <c r="N84" s="25">
        <v>0.03</v>
      </c>
      <c r="HR84" s="38"/>
    </row>
    <row r="85" spans="1:226" ht="13.5" customHeight="1" x14ac:dyDescent="0.25">
      <c r="A85" s="20">
        <v>376</v>
      </c>
      <c r="B85" s="26" t="s">
        <v>23</v>
      </c>
      <c r="C85" s="22" t="s">
        <v>24</v>
      </c>
      <c r="D85" s="23">
        <v>0.2</v>
      </c>
      <c r="E85" s="23">
        <v>0.1</v>
      </c>
      <c r="F85" s="23">
        <v>10.1</v>
      </c>
      <c r="G85" s="24">
        <v>41</v>
      </c>
      <c r="H85" s="24">
        <v>5</v>
      </c>
      <c r="I85" s="24">
        <v>4</v>
      </c>
      <c r="J85" s="24">
        <v>8</v>
      </c>
      <c r="K85" s="25">
        <v>0.85</v>
      </c>
      <c r="L85" s="25">
        <v>0</v>
      </c>
      <c r="M85" s="25">
        <v>0.1</v>
      </c>
      <c r="N85" s="25">
        <v>0</v>
      </c>
    </row>
    <row r="86" spans="1:226" ht="13.5" customHeight="1" x14ac:dyDescent="0.25">
      <c r="A86" s="12"/>
      <c r="B86" s="27" t="s">
        <v>25</v>
      </c>
      <c r="C86" s="19" t="s">
        <v>100</v>
      </c>
      <c r="D86" s="13">
        <v>4</v>
      </c>
      <c r="E86" s="13">
        <v>1</v>
      </c>
      <c r="F86" s="13">
        <v>28.6</v>
      </c>
      <c r="G86" s="14">
        <v>140</v>
      </c>
      <c r="H86" s="14">
        <v>20</v>
      </c>
      <c r="I86" s="14">
        <v>0</v>
      </c>
      <c r="J86" s="14">
        <v>0</v>
      </c>
      <c r="K86" s="15">
        <v>1</v>
      </c>
      <c r="L86" s="15">
        <v>0.16</v>
      </c>
      <c r="M86" s="15">
        <v>0</v>
      </c>
      <c r="N86" s="15">
        <v>0</v>
      </c>
    </row>
    <row r="87" spans="1:226" ht="13.5" customHeight="1" x14ac:dyDescent="0.25">
      <c r="A87" s="12"/>
      <c r="B87" s="40" t="s">
        <v>27</v>
      </c>
      <c r="C87" s="30"/>
      <c r="D87" s="31">
        <f t="shared" ref="D87:N87" si="16">SUM(D83:D86)</f>
        <v>27.2</v>
      </c>
      <c r="E87" s="31">
        <f t="shared" si="16"/>
        <v>23.900000000000002</v>
      </c>
      <c r="F87" s="31">
        <f t="shared" si="16"/>
        <v>81.5</v>
      </c>
      <c r="G87" s="32">
        <f t="shared" si="16"/>
        <v>650</v>
      </c>
      <c r="H87" s="32">
        <f t="shared" si="16"/>
        <v>65</v>
      </c>
      <c r="I87" s="32">
        <f t="shared" si="16"/>
        <v>29</v>
      </c>
      <c r="J87" s="32">
        <f t="shared" si="16"/>
        <v>157</v>
      </c>
      <c r="K87" s="31">
        <f t="shared" si="16"/>
        <v>3.96</v>
      </c>
      <c r="L87" s="31">
        <f t="shared" si="16"/>
        <v>0.43000000000000005</v>
      </c>
      <c r="M87" s="31">
        <f t="shared" si="16"/>
        <v>0.30000000000000004</v>
      </c>
      <c r="N87" s="31">
        <f t="shared" si="16"/>
        <v>0.06</v>
      </c>
    </row>
    <row r="88" spans="1:226" ht="13.5" customHeight="1" x14ac:dyDescent="0.25">
      <c r="A88" s="12"/>
      <c r="B88" s="18" t="s">
        <v>28</v>
      </c>
      <c r="C88" s="19"/>
      <c r="D88" s="13"/>
      <c r="E88" s="13"/>
      <c r="F88" s="13"/>
      <c r="G88" s="14"/>
      <c r="H88" s="14"/>
      <c r="I88" s="14"/>
      <c r="J88" s="14"/>
      <c r="K88" s="15"/>
      <c r="L88" s="15"/>
      <c r="M88" s="15"/>
      <c r="N88" s="15"/>
    </row>
    <row r="89" spans="1:226" ht="15" x14ac:dyDescent="0.25">
      <c r="A89" s="12">
        <v>88</v>
      </c>
      <c r="B89" s="26" t="s">
        <v>101</v>
      </c>
      <c r="C89" s="19" t="s">
        <v>59</v>
      </c>
      <c r="D89" s="13">
        <v>3.1</v>
      </c>
      <c r="E89" s="13">
        <v>4.2</v>
      </c>
      <c r="F89" s="13">
        <v>7.8</v>
      </c>
      <c r="G89" s="14">
        <v>82</v>
      </c>
      <c r="H89" s="14">
        <v>36</v>
      </c>
      <c r="I89" s="14">
        <v>21</v>
      </c>
      <c r="J89" s="14">
        <v>67</v>
      </c>
      <c r="K89" s="13">
        <v>1.1000000000000001</v>
      </c>
      <c r="L89" s="13">
        <v>0.24</v>
      </c>
      <c r="M89" s="13">
        <v>18.7</v>
      </c>
      <c r="N89" s="15">
        <v>0</v>
      </c>
      <c r="HQ89" s="28"/>
      <c r="HR89" s="28"/>
    </row>
    <row r="90" spans="1:226" ht="13.5" customHeight="1" x14ac:dyDescent="0.25">
      <c r="A90" s="20" t="s">
        <v>102</v>
      </c>
      <c r="B90" s="26" t="s">
        <v>103</v>
      </c>
      <c r="C90" s="22" t="s">
        <v>33</v>
      </c>
      <c r="D90" s="13">
        <v>24</v>
      </c>
      <c r="E90" s="13">
        <v>16.7</v>
      </c>
      <c r="F90" s="13">
        <v>12.4</v>
      </c>
      <c r="G90" s="14">
        <v>296</v>
      </c>
      <c r="H90" s="14">
        <v>17</v>
      </c>
      <c r="I90" s="14">
        <v>89</v>
      </c>
      <c r="J90" s="14">
        <v>173</v>
      </c>
      <c r="K90" s="15">
        <v>2.11</v>
      </c>
      <c r="L90" s="15">
        <v>0.11</v>
      </c>
      <c r="M90" s="15">
        <v>1.66</v>
      </c>
      <c r="N90" s="15">
        <v>0.08</v>
      </c>
      <c r="HQ90" s="28"/>
      <c r="HR90" s="28"/>
    </row>
    <row r="91" spans="1:226" ht="13.5" customHeight="1" x14ac:dyDescent="0.25">
      <c r="A91" s="20">
        <v>304</v>
      </c>
      <c r="B91" s="26" t="s">
        <v>104</v>
      </c>
      <c r="C91" s="41">
        <v>180</v>
      </c>
      <c r="D91" s="23">
        <v>4.4000000000000004</v>
      </c>
      <c r="E91" s="23">
        <v>7.5</v>
      </c>
      <c r="F91" s="23">
        <v>33.700000000000003</v>
      </c>
      <c r="G91" s="24">
        <v>220</v>
      </c>
      <c r="H91" s="24">
        <v>2</v>
      </c>
      <c r="I91" s="24">
        <v>23</v>
      </c>
      <c r="J91" s="24">
        <v>73</v>
      </c>
      <c r="K91" s="25">
        <v>0.62</v>
      </c>
      <c r="L91" s="25">
        <v>0.03</v>
      </c>
      <c r="M91" s="25">
        <v>0</v>
      </c>
      <c r="N91" s="25">
        <v>0.04</v>
      </c>
    </row>
    <row r="92" spans="1:226" ht="13.5" customHeight="1" x14ac:dyDescent="0.25">
      <c r="A92" s="12">
        <v>348</v>
      </c>
      <c r="B92" s="34" t="s">
        <v>36</v>
      </c>
      <c r="C92" s="19" t="s">
        <v>24</v>
      </c>
      <c r="D92" s="13">
        <v>1</v>
      </c>
      <c r="E92" s="13">
        <v>0</v>
      </c>
      <c r="F92" s="13">
        <v>13.2</v>
      </c>
      <c r="G92" s="14">
        <v>86</v>
      </c>
      <c r="H92" s="14">
        <v>33</v>
      </c>
      <c r="I92" s="14">
        <v>21</v>
      </c>
      <c r="J92" s="14">
        <v>29</v>
      </c>
      <c r="K92" s="15">
        <v>0.69</v>
      </c>
      <c r="L92" s="15">
        <v>0.02</v>
      </c>
      <c r="M92" s="15">
        <v>0.89</v>
      </c>
      <c r="N92" s="15">
        <v>0</v>
      </c>
    </row>
    <row r="93" spans="1:226" ht="25.5" x14ac:dyDescent="0.25">
      <c r="A93" s="12"/>
      <c r="B93" s="34" t="s">
        <v>37</v>
      </c>
      <c r="C93" s="19" t="s">
        <v>38</v>
      </c>
      <c r="D93" s="13">
        <v>3.8</v>
      </c>
      <c r="E93" s="13">
        <v>0.8</v>
      </c>
      <c r="F93" s="13">
        <v>25.1</v>
      </c>
      <c r="G93" s="14">
        <v>123</v>
      </c>
      <c r="H93" s="14">
        <v>28</v>
      </c>
      <c r="I93" s="14">
        <v>0</v>
      </c>
      <c r="J93" s="14">
        <v>0</v>
      </c>
      <c r="K93" s="15">
        <v>1.5</v>
      </c>
      <c r="L93" s="15">
        <v>0.2</v>
      </c>
      <c r="M93" s="15">
        <v>0</v>
      </c>
      <c r="N93" s="15">
        <v>0</v>
      </c>
    </row>
    <row r="94" spans="1:226" ht="13.5" customHeight="1" x14ac:dyDescent="0.25">
      <c r="A94" s="12"/>
      <c r="B94" s="40" t="s">
        <v>27</v>
      </c>
      <c r="C94" s="30"/>
      <c r="D94" s="31">
        <f t="shared" ref="D94:N94" si="17">SUM(D89:D93)</f>
        <v>36.299999999999997</v>
      </c>
      <c r="E94" s="31">
        <f t="shared" si="17"/>
        <v>29.2</v>
      </c>
      <c r="F94" s="31">
        <f t="shared" si="17"/>
        <v>92.200000000000017</v>
      </c>
      <c r="G94" s="32">
        <f t="shared" si="17"/>
        <v>807</v>
      </c>
      <c r="H94" s="32">
        <f t="shared" si="17"/>
        <v>116</v>
      </c>
      <c r="I94" s="32">
        <f t="shared" si="17"/>
        <v>154</v>
      </c>
      <c r="J94" s="32">
        <f t="shared" si="17"/>
        <v>342</v>
      </c>
      <c r="K94" s="33">
        <f t="shared" si="17"/>
        <v>6.02</v>
      </c>
      <c r="L94" s="33">
        <f t="shared" si="17"/>
        <v>0.60000000000000009</v>
      </c>
      <c r="M94" s="33">
        <f t="shared" si="17"/>
        <v>21.25</v>
      </c>
      <c r="N94" s="33">
        <f t="shared" si="17"/>
        <v>0.12</v>
      </c>
    </row>
    <row r="95" spans="1:226" ht="13.5" customHeight="1" x14ac:dyDescent="0.25">
      <c r="A95" s="12"/>
      <c r="B95" s="18" t="s">
        <v>39</v>
      </c>
      <c r="C95" s="19"/>
      <c r="D95" s="13"/>
      <c r="E95" s="13"/>
      <c r="F95" s="13"/>
      <c r="G95" s="14"/>
      <c r="H95" s="14"/>
      <c r="I95" s="14"/>
      <c r="J95" s="14"/>
      <c r="K95" s="15"/>
      <c r="L95" s="15"/>
      <c r="M95" s="15"/>
      <c r="N95" s="15"/>
    </row>
    <row r="96" spans="1:226" ht="13.5" customHeight="1" x14ac:dyDescent="0.25">
      <c r="A96" s="12" t="s">
        <v>40</v>
      </c>
      <c r="B96" s="37" t="s">
        <v>105</v>
      </c>
      <c r="C96" s="41">
        <v>70</v>
      </c>
      <c r="D96" s="23">
        <v>8.5</v>
      </c>
      <c r="E96" s="23">
        <v>9.3000000000000007</v>
      </c>
      <c r="F96" s="23">
        <v>18.899999999999999</v>
      </c>
      <c r="G96" s="24">
        <v>194</v>
      </c>
      <c r="H96" s="24">
        <v>21</v>
      </c>
      <c r="I96" s="24">
        <v>15</v>
      </c>
      <c r="J96" s="24">
        <v>87</v>
      </c>
      <c r="K96" s="25">
        <v>0.9</v>
      </c>
      <c r="L96" s="25">
        <v>0.1</v>
      </c>
      <c r="M96" s="25">
        <v>0</v>
      </c>
      <c r="N96" s="25">
        <v>0</v>
      </c>
    </row>
    <row r="97" spans="1:227" ht="13.5" customHeight="1" x14ac:dyDescent="0.25">
      <c r="A97" s="20">
        <v>388</v>
      </c>
      <c r="B97" s="26" t="s">
        <v>79</v>
      </c>
      <c r="C97" s="22" t="s">
        <v>24</v>
      </c>
      <c r="D97" s="23">
        <v>0.7</v>
      </c>
      <c r="E97" s="23">
        <v>0.30000000000000004</v>
      </c>
      <c r="F97" s="23">
        <v>24.6</v>
      </c>
      <c r="G97" s="24">
        <v>104</v>
      </c>
      <c r="H97" s="24">
        <v>10</v>
      </c>
      <c r="I97" s="24">
        <v>3</v>
      </c>
      <c r="J97" s="24">
        <v>3</v>
      </c>
      <c r="K97" s="25">
        <v>0.65</v>
      </c>
      <c r="L97" s="25">
        <v>0.01</v>
      </c>
      <c r="M97" s="25">
        <v>20</v>
      </c>
      <c r="N97" s="25">
        <v>0</v>
      </c>
      <c r="HR97" s="28"/>
      <c r="HS97" s="28"/>
    </row>
    <row r="98" spans="1:227" ht="13.5" customHeight="1" x14ac:dyDescent="0.25">
      <c r="A98" s="12"/>
      <c r="B98" s="40" t="s">
        <v>27</v>
      </c>
      <c r="C98" s="30"/>
      <c r="D98" s="31">
        <f t="shared" ref="D98:N98" si="18">SUM(D96:D97)</f>
        <v>9.1999999999999993</v>
      </c>
      <c r="E98" s="31">
        <f t="shared" si="18"/>
        <v>9.6000000000000014</v>
      </c>
      <c r="F98" s="31">
        <f t="shared" si="18"/>
        <v>43.5</v>
      </c>
      <c r="G98" s="32">
        <f t="shared" si="18"/>
        <v>298</v>
      </c>
      <c r="H98" s="32">
        <f t="shared" si="18"/>
        <v>31</v>
      </c>
      <c r="I98" s="32">
        <f t="shared" si="18"/>
        <v>18</v>
      </c>
      <c r="J98" s="32">
        <f t="shared" si="18"/>
        <v>90</v>
      </c>
      <c r="K98" s="33">
        <f t="shared" si="18"/>
        <v>1.55</v>
      </c>
      <c r="L98" s="33">
        <f t="shared" si="18"/>
        <v>0.11</v>
      </c>
      <c r="M98" s="33">
        <f t="shared" si="18"/>
        <v>20</v>
      </c>
      <c r="N98" s="33">
        <f t="shared" si="18"/>
        <v>0</v>
      </c>
    </row>
    <row r="99" spans="1:227" ht="13.5" customHeight="1" x14ac:dyDescent="0.25">
      <c r="A99" s="12"/>
      <c r="B99" s="47" t="s">
        <v>43</v>
      </c>
      <c r="C99" s="43"/>
      <c r="D99" s="43">
        <f t="shared" ref="D99:N99" si="19">D87+D94+D98</f>
        <v>72.7</v>
      </c>
      <c r="E99" s="43">
        <f t="shared" si="19"/>
        <v>62.7</v>
      </c>
      <c r="F99" s="43">
        <f t="shared" si="19"/>
        <v>217.20000000000002</v>
      </c>
      <c r="G99" s="44">
        <f t="shared" si="19"/>
        <v>1755</v>
      </c>
      <c r="H99" s="44">
        <f t="shared" si="19"/>
        <v>212</v>
      </c>
      <c r="I99" s="44">
        <f t="shared" si="19"/>
        <v>201</v>
      </c>
      <c r="J99" s="44">
        <f t="shared" si="19"/>
        <v>589</v>
      </c>
      <c r="K99" s="45">
        <f t="shared" si="19"/>
        <v>11.530000000000001</v>
      </c>
      <c r="L99" s="45">
        <f t="shared" si="19"/>
        <v>1.1400000000000003</v>
      </c>
      <c r="M99" s="45">
        <f t="shared" si="19"/>
        <v>41.55</v>
      </c>
      <c r="N99" s="45">
        <f t="shared" si="19"/>
        <v>0.18</v>
      </c>
    </row>
    <row r="100" spans="1:227" ht="13.5" customHeight="1" x14ac:dyDescent="0.25">
      <c r="A100" s="12"/>
      <c r="B100" s="17" t="s">
        <v>106</v>
      </c>
      <c r="C100" s="44"/>
      <c r="D100" s="43"/>
      <c r="E100" s="43"/>
      <c r="F100" s="43"/>
      <c r="G100" s="44"/>
      <c r="H100" s="44"/>
      <c r="I100" s="44"/>
      <c r="J100" s="44"/>
      <c r="K100" s="45"/>
      <c r="L100" s="45"/>
      <c r="M100" s="45"/>
      <c r="N100" s="45"/>
    </row>
    <row r="101" spans="1:227" ht="13.5" customHeight="1" x14ac:dyDescent="0.25">
      <c r="A101" s="12"/>
      <c r="B101" s="18" t="s">
        <v>67</v>
      </c>
      <c r="C101" s="44"/>
      <c r="D101" s="43"/>
      <c r="E101" s="43"/>
      <c r="F101" s="43"/>
      <c r="G101" s="44"/>
      <c r="H101" s="44"/>
      <c r="I101" s="44"/>
      <c r="J101" s="44"/>
      <c r="K101" s="45"/>
      <c r="L101" s="45"/>
      <c r="M101" s="45"/>
      <c r="N101" s="45"/>
    </row>
    <row r="102" spans="1:227" ht="13.5" customHeight="1" x14ac:dyDescent="0.25">
      <c r="A102" s="12" t="s">
        <v>107</v>
      </c>
      <c r="B102" s="37" t="s">
        <v>108</v>
      </c>
      <c r="C102" s="19" t="s">
        <v>33</v>
      </c>
      <c r="D102" s="13">
        <v>16.3</v>
      </c>
      <c r="E102" s="13">
        <v>7.8</v>
      </c>
      <c r="F102" s="13">
        <v>3</v>
      </c>
      <c r="G102" s="14">
        <v>156</v>
      </c>
      <c r="H102" s="14">
        <v>141</v>
      </c>
      <c r="I102" s="14">
        <v>62</v>
      </c>
      <c r="J102" s="14">
        <v>191</v>
      </c>
      <c r="K102" s="15">
        <v>1</v>
      </c>
      <c r="L102" s="15">
        <v>7.0000000000000001E-3</v>
      </c>
      <c r="M102" s="15">
        <v>0.2</v>
      </c>
      <c r="N102" s="15">
        <v>3.3</v>
      </c>
    </row>
    <row r="103" spans="1:227" ht="13.5" customHeight="1" x14ac:dyDescent="0.25">
      <c r="A103" s="20">
        <v>302</v>
      </c>
      <c r="B103" s="37" t="s">
        <v>34</v>
      </c>
      <c r="C103" s="22" t="s">
        <v>35</v>
      </c>
      <c r="D103" s="23">
        <v>10.199999999999999</v>
      </c>
      <c r="E103" s="23">
        <v>8.8000000000000007</v>
      </c>
      <c r="F103" s="23">
        <v>44.1</v>
      </c>
      <c r="G103" s="24">
        <v>296</v>
      </c>
      <c r="H103" s="24">
        <v>18</v>
      </c>
      <c r="I103" s="24">
        <v>161</v>
      </c>
      <c r="J103" s="24">
        <v>242</v>
      </c>
      <c r="K103" s="25">
        <v>5.4</v>
      </c>
      <c r="L103" s="25">
        <v>0.25</v>
      </c>
      <c r="M103" s="25">
        <v>0</v>
      </c>
      <c r="N103" s="25">
        <v>0.03</v>
      </c>
    </row>
    <row r="104" spans="1:227" ht="13.5" customHeight="1" x14ac:dyDescent="0.25">
      <c r="A104" s="20" t="s">
        <v>109</v>
      </c>
      <c r="B104" s="26" t="s">
        <v>110</v>
      </c>
      <c r="C104" s="22" t="s">
        <v>24</v>
      </c>
      <c r="D104" s="23">
        <v>0</v>
      </c>
      <c r="E104" s="23">
        <v>0</v>
      </c>
      <c r="F104" s="23">
        <v>15</v>
      </c>
      <c r="G104" s="24">
        <v>60</v>
      </c>
      <c r="H104" s="24">
        <v>1</v>
      </c>
      <c r="I104" s="24">
        <v>0</v>
      </c>
      <c r="J104" s="24">
        <v>0</v>
      </c>
      <c r="K104" s="25">
        <v>0.05</v>
      </c>
      <c r="L104" s="25">
        <v>0</v>
      </c>
      <c r="M104" s="25">
        <v>0</v>
      </c>
      <c r="N104" s="25">
        <v>0</v>
      </c>
    </row>
    <row r="105" spans="1:227" ht="13.5" customHeight="1" x14ac:dyDescent="0.25">
      <c r="A105" s="12"/>
      <c r="B105" s="27" t="s">
        <v>25</v>
      </c>
      <c r="C105" s="19" t="s">
        <v>26</v>
      </c>
      <c r="D105" s="13">
        <v>2</v>
      </c>
      <c r="E105" s="13">
        <v>0.5</v>
      </c>
      <c r="F105" s="13">
        <v>14.3</v>
      </c>
      <c r="G105" s="14">
        <v>70</v>
      </c>
      <c r="H105" s="14">
        <v>10</v>
      </c>
      <c r="I105" s="14">
        <v>0</v>
      </c>
      <c r="J105" s="14">
        <v>0</v>
      </c>
      <c r="K105" s="15">
        <v>0.5</v>
      </c>
      <c r="L105" s="15">
        <v>0.08</v>
      </c>
      <c r="M105" s="15">
        <v>0</v>
      </c>
      <c r="N105" s="15">
        <v>0</v>
      </c>
    </row>
    <row r="106" spans="1:227" ht="13.5" customHeight="1" x14ac:dyDescent="0.25">
      <c r="A106" s="12"/>
      <c r="B106" s="40" t="s">
        <v>27</v>
      </c>
      <c r="C106" s="63"/>
      <c r="D106" s="31">
        <f t="shared" ref="D106:N106" si="20">SUM(D102:D105)</f>
        <v>28.5</v>
      </c>
      <c r="E106" s="31">
        <f t="shared" si="20"/>
        <v>17.100000000000001</v>
      </c>
      <c r="F106" s="31">
        <f t="shared" si="20"/>
        <v>76.400000000000006</v>
      </c>
      <c r="G106" s="32">
        <f t="shared" si="20"/>
        <v>582</v>
      </c>
      <c r="H106" s="32">
        <f t="shared" si="20"/>
        <v>170</v>
      </c>
      <c r="I106" s="32">
        <f t="shared" si="20"/>
        <v>223</v>
      </c>
      <c r="J106" s="32">
        <f t="shared" si="20"/>
        <v>433</v>
      </c>
      <c r="K106" s="31">
        <f t="shared" si="20"/>
        <v>6.95</v>
      </c>
      <c r="L106" s="31">
        <f t="shared" si="20"/>
        <v>0.33700000000000002</v>
      </c>
      <c r="M106" s="31">
        <f t="shared" si="20"/>
        <v>0.2</v>
      </c>
      <c r="N106" s="31">
        <f t="shared" si="20"/>
        <v>3.3299999999999996</v>
      </c>
    </row>
    <row r="107" spans="1:227" ht="13.5" customHeight="1" x14ac:dyDescent="0.25">
      <c r="A107" s="12"/>
      <c r="B107" s="18" t="s">
        <v>57</v>
      </c>
      <c r="C107" s="44"/>
      <c r="D107" s="43"/>
      <c r="E107" s="43"/>
      <c r="F107" s="43"/>
      <c r="G107" s="44"/>
      <c r="H107" s="44"/>
      <c r="I107" s="44"/>
      <c r="J107" s="44"/>
      <c r="K107" s="45"/>
      <c r="L107" s="45"/>
      <c r="M107" s="45"/>
      <c r="N107" s="45"/>
    </row>
    <row r="108" spans="1:227" ht="13.5" customHeight="1" x14ac:dyDescent="0.25">
      <c r="A108" s="12">
        <v>119</v>
      </c>
      <c r="B108" s="37" t="s">
        <v>111</v>
      </c>
      <c r="C108" s="19" t="s">
        <v>31</v>
      </c>
      <c r="D108" s="13">
        <v>10.1</v>
      </c>
      <c r="E108" s="13">
        <v>6.1</v>
      </c>
      <c r="F108" s="13">
        <v>31.5</v>
      </c>
      <c r="G108" s="14">
        <v>221</v>
      </c>
      <c r="H108" s="14">
        <v>40</v>
      </c>
      <c r="I108" s="14">
        <v>31</v>
      </c>
      <c r="J108" s="14">
        <v>79</v>
      </c>
      <c r="K108" s="15">
        <v>2.9</v>
      </c>
      <c r="L108" s="15">
        <v>0.49</v>
      </c>
      <c r="M108" s="15">
        <v>0</v>
      </c>
      <c r="N108" s="15">
        <v>0</v>
      </c>
    </row>
    <row r="109" spans="1:227" ht="13.5" customHeight="1" x14ac:dyDescent="0.25">
      <c r="A109" s="20">
        <v>284</v>
      </c>
      <c r="B109" s="37" t="s">
        <v>112</v>
      </c>
      <c r="C109" s="22" t="s">
        <v>24</v>
      </c>
      <c r="D109" s="23">
        <v>11.5</v>
      </c>
      <c r="E109" s="23">
        <v>13.7</v>
      </c>
      <c r="F109" s="23">
        <v>22.5</v>
      </c>
      <c r="G109" s="24">
        <v>259</v>
      </c>
      <c r="H109" s="24">
        <v>22</v>
      </c>
      <c r="I109" s="24">
        <v>52</v>
      </c>
      <c r="J109" s="24">
        <v>195</v>
      </c>
      <c r="K109" s="25">
        <v>2.4</v>
      </c>
      <c r="L109" s="25">
        <v>0.31</v>
      </c>
      <c r="M109" s="25">
        <v>4.66</v>
      </c>
      <c r="N109" s="25">
        <v>0</v>
      </c>
    </row>
    <row r="110" spans="1:227" ht="13.5" customHeight="1" x14ac:dyDescent="0.25">
      <c r="A110" s="20" t="s">
        <v>113</v>
      </c>
      <c r="B110" s="37" t="s">
        <v>114</v>
      </c>
      <c r="C110" s="22" t="s">
        <v>100</v>
      </c>
      <c r="D110" s="23">
        <v>0.6</v>
      </c>
      <c r="E110" s="23">
        <v>2.4</v>
      </c>
      <c r="F110" s="23">
        <v>3.9</v>
      </c>
      <c r="G110" s="24">
        <v>39</v>
      </c>
      <c r="H110" s="24">
        <v>16</v>
      </c>
      <c r="I110" s="24">
        <v>7</v>
      </c>
      <c r="J110" s="24">
        <v>15</v>
      </c>
      <c r="K110" s="25">
        <v>0.4</v>
      </c>
      <c r="L110" s="25">
        <v>0.02</v>
      </c>
      <c r="M110" s="25">
        <v>4.8</v>
      </c>
      <c r="N110" s="25">
        <v>0</v>
      </c>
    </row>
    <row r="111" spans="1:227" ht="13.5" customHeight="1" x14ac:dyDescent="0.25">
      <c r="A111" s="48">
        <v>377</v>
      </c>
      <c r="B111" s="49" t="s">
        <v>72</v>
      </c>
      <c r="C111" s="50" t="s">
        <v>73</v>
      </c>
      <c r="D111" s="51">
        <v>0.30000000000000004</v>
      </c>
      <c r="E111" s="51">
        <v>0.1</v>
      </c>
      <c r="F111" s="51">
        <v>10.3</v>
      </c>
      <c r="G111" s="52">
        <v>43</v>
      </c>
      <c r="H111" s="52">
        <v>8</v>
      </c>
      <c r="I111" s="52">
        <v>5</v>
      </c>
      <c r="J111" s="52">
        <v>10</v>
      </c>
      <c r="K111" s="53">
        <v>0.89</v>
      </c>
      <c r="L111" s="53">
        <v>0</v>
      </c>
      <c r="M111" s="53">
        <v>2.9</v>
      </c>
      <c r="N111" s="53">
        <v>0</v>
      </c>
    </row>
    <row r="112" spans="1:227" ht="25.5" x14ac:dyDescent="0.25">
      <c r="A112" s="12"/>
      <c r="B112" s="34" t="s">
        <v>37</v>
      </c>
      <c r="C112" s="19" t="s">
        <v>38</v>
      </c>
      <c r="D112" s="13">
        <v>3.8</v>
      </c>
      <c r="E112" s="13">
        <v>0.8</v>
      </c>
      <c r="F112" s="13">
        <v>25.1</v>
      </c>
      <c r="G112" s="14">
        <v>123</v>
      </c>
      <c r="H112" s="14">
        <v>28</v>
      </c>
      <c r="I112" s="14">
        <v>0</v>
      </c>
      <c r="J112" s="14">
        <v>0</v>
      </c>
      <c r="K112" s="15">
        <v>1.5</v>
      </c>
      <c r="L112" s="15">
        <v>0.2</v>
      </c>
      <c r="M112" s="15">
        <v>0</v>
      </c>
      <c r="N112" s="15">
        <v>0</v>
      </c>
    </row>
    <row r="113" spans="1:14" ht="13.5" customHeight="1" x14ac:dyDescent="0.25">
      <c r="A113" s="12"/>
      <c r="B113" s="40" t="s">
        <v>27</v>
      </c>
      <c r="C113" s="63"/>
      <c r="D113" s="31">
        <f t="shared" ref="D113:N113" si="21">SUM(D108:D112)</f>
        <v>26.300000000000004</v>
      </c>
      <c r="E113" s="31">
        <f t="shared" si="21"/>
        <v>23.099999999999998</v>
      </c>
      <c r="F113" s="31">
        <f t="shared" si="21"/>
        <v>93.300000000000011</v>
      </c>
      <c r="G113" s="32">
        <f t="shared" si="21"/>
        <v>685</v>
      </c>
      <c r="H113" s="32">
        <f t="shared" si="21"/>
        <v>114</v>
      </c>
      <c r="I113" s="32">
        <f t="shared" si="21"/>
        <v>95</v>
      </c>
      <c r="J113" s="32">
        <f t="shared" si="21"/>
        <v>299</v>
      </c>
      <c r="K113" s="33">
        <f t="shared" si="21"/>
        <v>8.09</v>
      </c>
      <c r="L113" s="33">
        <f t="shared" si="21"/>
        <v>1.02</v>
      </c>
      <c r="M113" s="33">
        <f t="shared" si="21"/>
        <v>12.360000000000001</v>
      </c>
      <c r="N113" s="33">
        <f t="shared" si="21"/>
        <v>0</v>
      </c>
    </row>
    <row r="114" spans="1:14" ht="13.5" customHeight="1" x14ac:dyDescent="0.25">
      <c r="A114" s="12"/>
      <c r="B114" s="18" t="s">
        <v>39</v>
      </c>
      <c r="C114" s="44"/>
      <c r="D114" s="43"/>
      <c r="E114" s="43"/>
      <c r="F114" s="43"/>
      <c r="G114" s="44"/>
      <c r="H114" s="44"/>
      <c r="I114" s="44"/>
      <c r="J114" s="44"/>
      <c r="K114" s="45"/>
      <c r="L114" s="45"/>
      <c r="M114" s="45"/>
      <c r="N114" s="45"/>
    </row>
    <row r="115" spans="1:14" ht="13.5" customHeight="1" x14ac:dyDescent="0.25">
      <c r="A115" s="20" t="s">
        <v>94</v>
      </c>
      <c r="B115" s="26" t="s">
        <v>95</v>
      </c>
      <c r="C115" s="22" t="s">
        <v>24</v>
      </c>
      <c r="D115" s="23">
        <v>0.2</v>
      </c>
      <c r="E115" s="23">
        <v>0.1</v>
      </c>
      <c r="F115" s="23">
        <v>12</v>
      </c>
      <c r="G115" s="24">
        <v>49</v>
      </c>
      <c r="H115" s="24">
        <v>11</v>
      </c>
      <c r="I115" s="24">
        <v>8</v>
      </c>
      <c r="J115" s="24">
        <v>9</v>
      </c>
      <c r="K115" s="25">
        <v>0.2</v>
      </c>
      <c r="L115" s="25">
        <v>0</v>
      </c>
      <c r="M115" s="25">
        <v>4.5</v>
      </c>
      <c r="N115" s="25">
        <v>0</v>
      </c>
    </row>
    <row r="116" spans="1:14" ht="13.5" customHeight="1" x14ac:dyDescent="0.25">
      <c r="A116" s="12"/>
      <c r="B116" s="26" t="s">
        <v>115</v>
      </c>
      <c r="C116" s="41">
        <v>50</v>
      </c>
      <c r="D116" s="23">
        <v>2.5</v>
      </c>
      <c r="E116" s="23">
        <v>11</v>
      </c>
      <c r="F116" s="23">
        <v>31.5</v>
      </c>
      <c r="G116" s="24">
        <v>235</v>
      </c>
      <c r="H116" s="24">
        <v>0</v>
      </c>
      <c r="I116" s="24">
        <v>0</v>
      </c>
      <c r="J116" s="24">
        <v>0</v>
      </c>
      <c r="K116" s="25">
        <v>0</v>
      </c>
      <c r="L116" s="25">
        <v>0</v>
      </c>
      <c r="M116" s="25">
        <v>0</v>
      </c>
      <c r="N116" s="25">
        <v>0</v>
      </c>
    </row>
    <row r="117" spans="1:14" ht="13.5" customHeight="1" x14ac:dyDescent="0.25">
      <c r="A117" s="12"/>
      <c r="B117" s="40" t="s">
        <v>27</v>
      </c>
      <c r="C117" s="64"/>
      <c r="D117" s="61">
        <f t="shared" ref="D117:N117" si="22">SUM(D115:D116)</f>
        <v>2.7</v>
      </c>
      <c r="E117" s="61">
        <f t="shared" si="22"/>
        <v>11.1</v>
      </c>
      <c r="F117" s="61">
        <f t="shared" si="22"/>
        <v>43.5</v>
      </c>
      <c r="G117" s="41">
        <f t="shared" si="22"/>
        <v>284</v>
      </c>
      <c r="H117" s="41">
        <f t="shared" si="22"/>
        <v>11</v>
      </c>
      <c r="I117" s="41">
        <f t="shared" si="22"/>
        <v>8</v>
      </c>
      <c r="J117" s="41">
        <f t="shared" si="22"/>
        <v>9</v>
      </c>
      <c r="K117" s="62">
        <f t="shared" si="22"/>
        <v>0.2</v>
      </c>
      <c r="L117" s="62">
        <f t="shared" si="22"/>
        <v>0</v>
      </c>
      <c r="M117" s="62">
        <f t="shared" si="22"/>
        <v>4.5</v>
      </c>
      <c r="N117" s="62">
        <f t="shared" si="22"/>
        <v>0</v>
      </c>
    </row>
    <row r="118" spans="1:14" ht="13.5" customHeight="1" x14ac:dyDescent="0.25">
      <c r="A118" s="12"/>
      <c r="B118" s="47" t="s">
        <v>43</v>
      </c>
      <c r="C118" s="43"/>
      <c r="D118" s="43">
        <f t="shared" ref="D118:N118" si="23">D106+D113+D117</f>
        <v>57.500000000000007</v>
      </c>
      <c r="E118" s="43">
        <f t="shared" si="23"/>
        <v>51.300000000000004</v>
      </c>
      <c r="F118" s="43">
        <f t="shared" si="23"/>
        <v>213.20000000000002</v>
      </c>
      <c r="G118" s="44">
        <f t="shared" si="23"/>
        <v>1551</v>
      </c>
      <c r="H118" s="44">
        <f t="shared" si="23"/>
        <v>295</v>
      </c>
      <c r="I118" s="44">
        <f t="shared" si="23"/>
        <v>326</v>
      </c>
      <c r="J118" s="44">
        <f t="shared" si="23"/>
        <v>741</v>
      </c>
      <c r="K118" s="45">
        <f t="shared" si="23"/>
        <v>15.239999999999998</v>
      </c>
      <c r="L118" s="45">
        <f t="shared" si="23"/>
        <v>1.357</v>
      </c>
      <c r="M118" s="45">
        <f t="shared" si="23"/>
        <v>17.060000000000002</v>
      </c>
      <c r="N118" s="45">
        <f t="shared" si="23"/>
        <v>3.3299999999999996</v>
      </c>
    </row>
    <row r="119" spans="1:14" ht="13.5" customHeight="1" x14ac:dyDescent="0.25">
      <c r="A119" s="12"/>
      <c r="B119" s="65" t="s">
        <v>116</v>
      </c>
      <c r="C119" s="19"/>
      <c r="D119" s="13"/>
      <c r="E119" s="13"/>
      <c r="F119" s="13"/>
      <c r="G119" s="14"/>
      <c r="H119" s="14"/>
      <c r="I119" s="14"/>
      <c r="J119" s="14"/>
      <c r="K119" s="15"/>
      <c r="L119" s="15"/>
      <c r="M119" s="15"/>
      <c r="N119" s="15"/>
    </row>
    <row r="120" spans="1:14" ht="13.5" customHeight="1" x14ac:dyDescent="0.25">
      <c r="A120" s="12"/>
      <c r="B120" s="17" t="s">
        <v>18</v>
      </c>
      <c r="C120" s="19"/>
      <c r="D120" s="13"/>
      <c r="E120" s="13"/>
      <c r="F120" s="13"/>
      <c r="G120" s="14"/>
      <c r="H120" s="14"/>
      <c r="I120" s="14"/>
      <c r="J120" s="14"/>
      <c r="K120" s="15"/>
      <c r="L120" s="15"/>
      <c r="M120" s="15"/>
      <c r="N120" s="15"/>
    </row>
    <row r="121" spans="1:14" ht="13.5" customHeight="1" x14ac:dyDescent="0.25">
      <c r="A121" s="12"/>
      <c r="B121" s="18" t="s">
        <v>67</v>
      </c>
      <c r="C121" s="19"/>
      <c r="D121" s="13"/>
      <c r="E121" s="13"/>
      <c r="F121" s="13"/>
      <c r="G121" s="14"/>
      <c r="H121" s="14"/>
      <c r="I121" s="14"/>
      <c r="J121" s="14"/>
      <c r="K121" s="15"/>
      <c r="L121" s="15"/>
      <c r="M121" s="15"/>
      <c r="N121" s="15"/>
    </row>
    <row r="122" spans="1:14" ht="13.5" customHeight="1" x14ac:dyDescent="0.25">
      <c r="A122" s="46" t="s">
        <v>117</v>
      </c>
      <c r="B122" s="37" t="s">
        <v>118</v>
      </c>
      <c r="C122" s="22" t="s">
        <v>56</v>
      </c>
      <c r="D122" s="23">
        <v>7.2</v>
      </c>
      <c r="E122" s="23">
        <v>11</v>
      </c>
      <c r="F122" s="23">
        <v>11.5</v>
      </c>
      <c r="G122" s="24">
        <v>173</v>
      </c>
      <c r="H122" s="24">
        <v>249</v>
      </c>
      <c r="I122" s="24">
        <v>13</v>
      </c>
      <c r="J122" s="24">
        <v>145</v>
      </c>
      <c r="K122" s="25">
        <v>0.4</v>
      </c>
      <c r="L122" s="25">
        <v>0.2</v>
      </c>
      <c r="M122" s="25">
        <v>0</v>
      </c>
      <c r="N122" s="25">
        <v>0</v>
      </c>
    </row>
    <row r="123" spans="1:14" ht="13.5" customHeight="1" x14ac:dyDescent="0.25">
      <c r="A123" s="20" t="s">
        <v>119</v>
      </c>
      <c r="B123" s="37" t="s">
        <v>120</v>
      </c>
      <c r="C123" s="22" t="s">
        <v>51</v>
      </c>
      <c r="D123" s="23">
        <v>6.2</v>
      </c>
      <c r="E123" s="23">
        <v>8.5</v>
      </c>
      <c r="F123" s="23">
        <v>31.6</v>
      </c>
      <c r="G123" s="24">
        <v>228</v>
      </c>
      <c r="H123" s="24">
        <v>170</v>
      </c>
      <c r="I123" s="24">
        <v>36</v>
      </c>
      <c r="J123" s="24">
        <v>170</v>
      </c>
      <c r="K123" s="25">
        <v>0.6</v>
      </c>
      <c r="L123" s="25">
        <v>0.1</v>
      </c>
      <c r="M123" s="25">
        <v>1.8</v>
      </c>
      <c r="N123" s="25">
        <v>0.1</v>
      </c>
    </row>
    <row r="124" spans="1:14" ht="13.5" customHeight="1" x14ac:dyDescent="0.25">
      <c r="A124" s="12">
        <v>338</v>
      </c>
      <c r="B124" s="35" t="s">
        <v>52</v>
      </c>
      <c r="C124" s="22" t="s">
        <v>53</v>
      </c>
      <c r="D124" s="23">
        <v>0.4</v>
      </c>
      <c r="E124" s="23">
        <v>0.4</v>
      </c>
      <c r="F124" s="13">
        <v>10.8</v>
      </c>
      <c r="G124" s="14">
        <v>49</v>
      </c>
      <c r="H124" s="14">
        <v>18</v>
      </c>
      <c r="I124" s="14">
        <v>10</v>
      </c>
      <c r="J124" s="14">
        <v>12</v>
      </c>
      <c r="K124" s="13">
        <v>2.4</v>
      </c>
      <c r="L124" s="13">
        <v>0</v>
      </c>
      <c r="M124" s="13">
        <v>11</v>
      </c>
      <c r="N124" s="15">
        <v>0</v>
      </c>
    </row>
    <row r="125" spans="1:14" ht="13.5" customHeight="1" x14ac:dyDescent="0.25">
      <c r="A125" s="20" t="s">
        <v>54</v>
      </c>
      <c r="B125" s="26" t="s">
        <v>55</v>
      </c>
      <c r="C125" s="22" t="s">
        <v>24</v>
      </c>
      <c r="D125" s="23">
        <v>2.7</v>
      </c>
      <c r="E125" s="23">
        <v>1.9</v>
      </c>
      <c r="F125" s="23">
        <v>22.5</v>
      </c>
      <c r="G125" s="24">
        <v>118</v>
      </c>
      <c r="H125" s="24">
        <v>85</v>
      </c>
      <c r="I125" s="24">
        <v>10</v>
      </c>
      <c r="J125" s="24">
        <v>63</v>
      </c>
      <c r="K125" s="25">
        <v>0.1</v>
      </c>
      <c r="L125" s="25">
        <v>0.30000000000000004</v>
      </c>
      <c r="M125" s="25">
        <v>0.9</v>
      </c>
      <c r="N125" s="25">
        <v>0.14000000000000001</v>
      </c>
    </row>
    <row r="126" spans="1:14" ht="15" x14ac:dyDescent="0.25">
      <c r="A126" s="12"/>
      <c r="B126" s="27" t="s">
        <v>121</v>
      </c>
      <c r="C126" s="19" t="s">
        <v>49</v>
      </c>
      <c r="D126" s="13">
        <v>1.4</v>
      </c>
      <c r="E126" s="13">
        <v>0.5</v>
      </c>
      <c r="F126" s="13">
        <v>10</v>
      </c>
      <c r="G126" s="14">
        <v>48</v>
      </c>
      <c r="H126" s="14">
        <v>0</v>
      </c>
      <c r="I126" s="14">
        <v>0</v>
      </c>
      <c r="J126" s="14">
        <v>0</v>
      </c>
      <c r="K126" s="15">
        <v>0</v>
      </c>
      <c r="L126" s="15">
        <v>0</v>
      </c>
      <c r="M126" s="15">
        <v>0</v>
      </c>
      <c r="N126" s="15">
        <v>0</v>
      </c>
    </row>
    <row r="127" spans="1:14" ht="13.5" customHeight="1" x14ac:dyDescent="0.25">
      <c r="A127" s="12"/>
      <c r="B127" s="40" t="s">
        <v>27</v>
      </c>
      <c r="C127" s="30"/>
      <c r="D127" s="31">
        <f t="shared" ref="D127:N134" si="24">SUM(D122:D126)</f>
        <v>17.899999999999999</v>
      </c>
      <c r="E127" s="31">
        <f t="shared" si="24"/>
        <v>22.299999999999997</v>
      </c>
      <c r="F127" s="31">
        <f t="shared" si="24"/>
        <v>86.4</v>
      </c>
      <c r="G127" s="32">
        <f t="shared" si="24"/>
        <v>616</v>
      </c>
      <c r="H127" s="32">
        <f t="shared" si="24"/>
        <v>522</v>
      </c>
      <c r="I127" s="32">
        <f t="shared" si="24"/>
        <v>69</v>
      </c>
      <c r="J127" s="32">
        <f t="shared" si="24"/>
        <v>390</v>
      </c>
      <c r="K127" s="33">
        <f t="shared" si="24"/>
        <v>3.5</v>
      </c>
      <c r="L127" s="33">
        <f t="shared" si="24"/>
        <v>0.60000000000000009</v>
      </c>
      <c r="M127" s="33">
        <f t="shared" si="24"/>
        <v>13.700000000000001</v>
      </c>
      <c r="N127" s="33">
        <f t="shared" si="24"/>
        <v>0.24000000000000002</v>
      </c>
    </row>
    <row r="128" spans="1:14" ht="13.5" customHeight="1" x14ac:dyDescent="0.25">
      <c r="A128" s="12"/>
      <c r="B128" s="18" t="s">
        <v>57</v>
      </c>
      <c r="C128" s="19"/>
      <c r="D128" s="13"/>
      <c r="E128" s="13"/>
      <c r="F128" s="13"/>
      <c r="G128" s="14"/>
      <c r="H128" s="14"/>
      <c r="I128" s="14"/>
      <c r="J128" s="14"/>
      <c r="K128" s="15"/>
      <c r="L128" s="15"/>
      <c r="M128" s="15"/>
      <c r="N128" s="15"/>
    </row>
    <row r="129" spans="1:14" ht="13.5" customHeight="1" x14ac:dyDescent="0.25">
      <c r="A129" s="20" t="s">
        <v>29</v>
      </c>
      <c r="B129" s="34" t="s">
        <v>30</v>
      </c>
      <c r="C129" s="22" t="s">
        <v>31</v>
      </c>
      <c r="D129" s="23">
        <v>6.1</v>
      </c>
      <c r="E129" s="23">
        <v>6.3</v>
      </c>
      <c r="F129" s="23">
        <v>22.8</v>
      </c>
      <c r="G129" s="24">
        <v>173</v>
      </c>
      <c r="H129" s="24">
        <v>120</v>
      </c>
      <c r="I129" s="24">
        <v>16</v>
      </c>
      <c r="J129" s="24">
        <v>91</v>
      </c>
      <c r="K129" s="23">
        <v>1</v>
      </c>
      <c r="L129" s="23">
        <v>0.24</v>
      </c>
      <c r="M129" s="23">
        <v>10.1</v>
      </c>
      <c r="N129" s="25">
        <v>0.02</v>
      </c>
    </row>
    <row r="130" spans="1:14" ht="13.5" customHeight="1" x14ac:dyDescent="0.25">
      <c r="A130" s="20">
        <v>260</v>
      </c>
      <c r="B130" s="35" t="s">
        <v>122</v>
      </c>
      <c r="C130" s="22" t="s">
        <v>33</v>
      </c>
      <c r="D130" s="23">
        <v>8.1999999999999993</v>
      </c>
      <c r="E130" s="23">
        <v>8.6</v>
      </c>
      <c r="F130" s="23">
        <v>2.8</v>
      </c>
      <c r="G130" s="24">
        <v>121</v>
      </c>
      <c r="H130" s="24">
        <v>16</v>
      </c>
      <c r="I130" s="24">
        <v>15</v>
      </c>
      <c r="J130" s="24">
        <v>23</v>
      </c>
      <c r="K130" s="25">
        <v>1</v>
      </c>
      <c r="L130" s="25">
        <v>0</v>
      </c>
      <c r="M130" s="25">
        <v>0.6</v>
      </c>
      <c r="N130" s="25">
        <v>0.01</v>
      </c>
    </row>
    <row r="131" spans="1:14" ht="13.5" customHeight="1" x14ac:dyDescent="0.25">
      <c r="A131" s="20">
        <v>309</v>
      </c>
      <c r="B131" s="37" t="s">
        <v>61</v>
      </c>
      <c r="C131" s="22" t="s">
        <v>35</v>
      </c>
      <c r="D131" s="23">
        <v>6.5</v>
      </c>
      <c r="E131" s="23">
        <v>5.7</v>
      </c>
      <c r="F131" s="23">
        <v>33.5</v>
      </c>
      <c r="G131" s="24">
        <v>212</v>
      </c>
      <c r="H131" s="24">
        <v>8</v>
      </c>
      <c r="I131" s="24">
        <v>9</v>
      </c>
      <c r="J131" s="24">
        <v>42</v>
      </c>
      <c r="K131" s="25">
        <v>0.91</v>
      </c>
      <c r="L131" s="25">
        <v>7.0000000000000007E-2</v>
      </c>
      <c r="M131" s="25">
        <v>0</v>
      </c>
      <c r="N131" s="25">
        <v>0.03</v>
      </c>
    </row>
    <row r="132" spans="1:14" ht="13.5" customHeight="1" x14ac:dyDescent="0.25">
      <c r="A132" s="48" t="s">
        <v>123</v>
      </c>
      <c r="B132" s="49" t="s">
        <v>124</v>
      </c>
      <c r="C132" s="50" t="s">
        <v>24</v>
      </c>
      <c r="D132" s="51">
        <v>0</v>
      </c>
      <c r="E132" s="51">
        <v>0</v>
      </c>
      <c r="F132" s="51">
        <v>28</v>
      </c>
      <c r="G132" s="52">
        <v>112</v>
      </c>
      <c r="H132" s="52">
        <v>3</v>
      </c>
      <c r="I132" s="52">
        <v>0</v>
      </c>
      <c r="J132" s="52">
        <v>6</v>
      </c>
      <c r="K132" s="53">
        <v>0</v>
      </c>
      <c r="L132" s="53">
        <v>0</v>
      </c>
      <c r="M132" s="53">
        <v>7.6</v>
      </c>
      <c r="N132" s="53">
        <v>0</v>
      </c>
    </row>
    <row r="133" spans="1:14" ht="13.5" customHeight="1" x14ac:dyDescent="0.25">
      <c r="A133" s="12"/>
      <c r="B133" s="27" t="s">
        <v>125</v>
      </c>
      <c r="C133" s="19" t="s">
        <v>126</v>
      </c>
      <c r="D133" s="13">
        <v>3.2</v>
      </c>
      <c r="E133" s="13">
        <v>0.8</v>
      </c>
      <c r="F133" s="13">
        <v>20.8</v>
      </c>
      <c r="G133" s="14">
        <v>101</v>
      </c>
      <c r="H133" s="14">
        <v>18</v>
      </c>
      <c r="I133" s="14">
        <v>0</v>
      </c>
      <c r="J133" s="14">
        <v>0</v>
      </c>
      <c r="K133" s="15">
        <v>0.98</v>
      </c>
      <c r="L133" s="15">
        <v>9.0000000000000011E-2</v>
      </c>
      <c r="M133" s="15">
        <v>0</v>
      </c>
      <c r="N133" s="15">
        <v>0</v>
      </c>
    </row>
    <row r="134" spans="1:14" ht="13.5" customHeight="1" x14ac:dyDescent="0.25">
      <c r="A134" s="12"/>
      <c r="B134" s="40" t="s">
        <v>27</v>
      </c>
      <c r="C134" s="30"/>
      <c r="D134" s="31">
        <f t="shared" si="24"/>
        <v>23.999999999999996</v>
      </c>
      <c r="E134" s="31">
        <f t="shared" si="24"/>
        <v>21.4</v>
      </c>
      <c r="F134" s="31">
        <f t="shared" si="24"/>
        <v>107.89999999999999</v>
      </c>
      <c r="G134" s="32">
        <f t="shared" si="24"/>
        <v>719</v>
      </c>
      <c r="H134" s="32">
        <f t="shared" si="24"/>
        <v>165</v>
      </c>
      <c r="I134" s="32">
        <f t="shared" si="24"/>
        <v>40</v>
      </c>
      <c r="J134" s="32">
        <f t="shared" si="24"/>
        <v>162</v>
      </c>
      <c r="K134" s="33">
        <f t="shared" si="24"/>
        <v>3.89</v>
      </c>
      <c r="L134" s="33">
        <f t="shared" si="24"/>
        <v>0.4</v>
      </c>
      <c r="M134" s="33">
        <f t="shared" si="24"/>
        <v>18.299999999999997</v>
      </c>
      <c r="N134" s="33">
        <f t="shared" si="24"/>
        <v>0.06</v>
      </c>
    </row>
    <row r="135" spans="1:14" ht="13.5" customHeight="1" x14ac:dyDescent="0.25">
      <c r="A135" s="12"/>
      <c r="B135" s="18" t="s">
        <v>39</v>
      </c>
      <c r="C135" s="19"/>
      <c r="D135" s="13"/>
      <c r="E135" s="13"/>
      <c r="F135" s="13"/>
      <c r="G135" s="14"/>
      <c r="H135" s="14"/>
      <c r="I135" s="14"/>
      <c r="J135" s="14"/>
      <c r="K135" s="15"/>
      <c r="L135" s="15"/>
      <c r="M135" s="15"/>
      <c r="N135" s="15"/>
    </row>
    <row r="136" spans="1:14" ht="13.5" customHeight="1" x14ac:dyDescent="0.25">
      <c r="A136" s="12">
        <v>386</v>
      </c>
      <c r="B136" s="16" t="s">
        <v>80</v>
      </c>
      <c r="C136" s="19" t="s">
        <v>24</v>
      </c>
      <c r="D136" s="13">
        <v>5.6</v>
      </c>
      <c r="E136" s="13">
        <v>5</v>
      </c>
      <c r="F136" s="13">
        <v>22</v>
      </c>
      <c r="G136" s="14">
        <v>156</v>
      </c>
      <c r="H136" s="14">
        <v>242</v>
      </c>
      <c r="I136" s="14">
        <v>30</v>
      </c>
      <c r="J136" s="14">
        <v>188</v>
      </c>
      <c r="K136" s="15">
        <v>0.2</v>
      </c>
      <c r="L136" s="15">
        <v>0.1</v>
      </c>
      <c r="M136" s="15">
        <v>1.8</v>
      </c>
      <c r="N136" s="15">
        <v>0.04</v>
      </c>
    </row>
    <row r="137" spans="1:14" ht="13.5" customHeight="1" x14ac:dyDescent="0.25">
      <c r="A137" s="20" t="s">
        <v>40</v>
      </c>
      <c r="B137" s="26" t="s">
        <v>127</v>
      </c>
      <c r="C137" s="22" t="s">
        <v>128</v>
      </c>
      <c r="D137" s="23">
        <v>4.9000000000000004</v>
      </c>
      <c r="E137" s="23">
        <v>6.9</v>
      </c>
      <c r="F137" s="23">
        <v>27.5</v>
      </c>
      <c r="G137" s="24">
        <v>215.3</v>
      </c>
      <c r="H137" s="24">
        <v>23.8</v>
      </c>
      <c r="I137" s="24">
        <v>12.5</v>
      </c>
      <c r="J137" s="24">
        <v>54.4</v>
      </c>
      <c r="K137" s="25">
        <v>0.5</v>
      </c>
      <c r="L137" s="25">
        <v>0.1</v>
      </c>
      <c r="M137" s="25">
        <v>0</v>
      </c>
      <c r="N137" s="25">
        <v>0</v>
      </c>
    </row>
    <row r="138" spans="1:14" ht="13.5" customHeight="1" x14ac:dyDescent="0.25">
      <c r="A138" s="12"/>
      <c r="B138" s="40" t="s">
        <v>27</v>
      </c>
      <c r="C138" s="30"/>
      <c r="D138" s="31">
        <f t="shared" ref="D138:N138" si="25">SUM(D136:D137)</f>
        <v>10.5</v>
      </c>
      <c r="E138" s="31">
        <f t="shared" si="25"/>
        <v>11.9</v>
      </c>
      <c r="F138" s="31">
        <f t="shared" si="25"/>
        <v>49.5</v>
      </c>
      <c r="G138" s="32">
        <f t="shared" si="25"/>
        <v>371.3</v>
      </c>
      <c r="H138" s="32">
        <f t="shared" si="25"/>
        <v>265.8</v>
      </c>
      <c r="I138" s="32">
        <f t="shared" si="25"/>
        <v>42.5</v>
      </c>
      <c r="J138" s="32">
        <f t="shared" si="25"/>
        <v>242.4</v>
      </c>
      <c r="K138" s="33">
        <f t="shared" si="25"/>
        <v>0.7</v>
      </c>
      <c r="L138" s="33">
        <f t="shared" si="25"/>
        <v>0.2</v>
      </c>
      <c r="M138" s="33">
        <f t="shared" si="25"/>
        <v>1.8</v>
      </c>
      <c r="N138" s="33">
        <f t="shared" si="25"/>
        <v>0.04</v>
      </c>
    </row>
    <row r="139" spans="1:14" ht="13.5" customHeight="1" x14ac:dyDescent="0.25">
      <c r="A139" s="12"/>
      <c r="B139" s="42" t="s">
        <v>43</v>
      </c>
      <c r="C139" s="43"/>
      <c r="D139" s="43">
        <f t="shared" ref="D139:N139" si="26">D127+D134+D138</f>
        <v>52.399999999999991</v>
      </c>
      <c r="E139" s="43">
        <f t="shared" si="26"/>
        <v>55.599999999999994</v>
      </c>
      <c r="F139" s="43">
        <f t="shared" si="26"/>
        <v>243.8</v>
      </c>
      <c r="G139" s="44">
        <f t="shared" si="26"/>
        <v>1706.3</v>
      </c>
      <c r="H139" s="44">
        <f t="shared" si="26"/>
        <v>952.8</v>
      </c>
      <c r="I139" s="44">
        <f t="shared" si="26"/>
        <v>151.5</v>
      </c>
      <c r="J139" s="44">
        <f t="shared" si="26"/>
        <v>794.4</v>
      </c>
      <c r="K139" s="45">
        <f t="shared" si="26"/>
        <v>8.09</v>
      </c>
      <c r="L139" s="45">
        <f t="shared" si="26"/>
        <v>1.2</v>
      </c>
      <c r="M139" s="45">
        <f t="shared" si="26"/>
        <v>33.799999999999997</v>
      </c>
      <c r="N139" s="45">
        <f t="shared" si="26"/>
        <v>0.34</v>
      </c>
    </row>
    <row r="140" spans="1:14" ht="13.5" customHeight="1" x14ac:dyDescent="0.25">
      <c r="A140" s="12"/>
      <c r="B140" s="17" t="s">
        <v>44</v>
      </c>
      <c r="C140" s="19"/>
      <c r="D140" s="13"/>
      <c r="E140" s="13"/>
      <c r="F140" s="13"/>
      <c r="G140" s="14"/>
      <c r="H140" s="14"/>
      <c r="I140" s="14"/>
      <c r="J140" s="14"/>
      <c r="K140" s="15"/>
      <c r="L140" s="15"/>
      <c r="M140" s="15"/>
      <c r="N140" s="15"/>
    </row>
    <row r="141" spans="1:14" ht="13.5" customHeight="1" x14ac:dyDescent="0.25">
      <c r="A141" s="12"/>
      <c r="B141" s="18" t="s">
        <v>67</v>
      </c>
      <c r="C141" s="19"/>
      <c r="D141" s="13"/>
      <c r="E141" s="13"/>
      <c r="F141" s="13"/>
      <c r="G141" s="14"/>
      <c r="H141" s="14"/>
      <c r="I141" s="14"/>
      <c r="J141" s="14"/>
      <c r="K141" s="15"/>
      <c r="L141" s="15"/>
      <c r="M141" s="15"/>
      <c r="N141" s="15"/>
    </row>
    <row r="142" spans="1:14" ht="13.5" customHeight="1" x14ac:dyDescent="0.25">
      <c r="A142" s="12" t="s">
        <v>107</v>
      </c>
      <c r="B142" s="37" t="s">
        <v>108</v>
      </c>
      <c r="C142" s="19" t="s">
        <v>33</v>
      </c>
      <c r="D142" s="13">
        <v>16.3</v>
      </c>
      <c r="E142" s="13">
        <v>7.8</v>
      </c>
      <c r="F142" s="13">
        <v>3</v>
      </c>
      <c r="G142" s="14">
        <v>156</v>
      </c>
      <c r="H142" s="14">
        <v>141</v>
      </c>
      <c r="I142" s="14">
        <v>62</v>
      </c>
      <c r="J142" s="14">
        <v>191</v>
      </c>
      <c r="K142" s="15">
        <v>1</v>
      </c>
      <c r="L142" s="15">
        <v>7.0000000000000001E-3</v>
      </c>
      <c r="M142" s="15">
        <v>0.2</v>
      </c>
      <c r="N142" s="15">
        <v>3.3</v>
      </c>
    </row>
    <row r="143" spans="1:14" ht="13.5" customHeight="1" x14ac:dyDescent="0.25">
      <c r="A143" s="20">
        <v>304</v>
      </c>
      <c r="B143" s="37" t="s">
        <v>104</v>
      </c>
      <c r="C143" s="22" t="s">
        <v>35</v>
      </c>
      <c r="D143" s="23">
        <v>4.4000000000000004</v>
      </c>
      <c r="E143" s="23">
        <v>7.5</v>
      </c>
      <c r="F143" s="23">
        <v>33.700000000000003</v>
      </c>
      <c r="G143" s="24">
        <v>220</v>
      </c>
      <c r="H143" s="24">
        <v>2</v>
      </c>
      <c r="I143" s="24">
        <v>23</v>
      </c>
      <c r="J143" s="24">
        <v>73</v>
      </c>
      <c r="K143" s="25">
        <v>0.62</v>
      </c>
      <c r="L143" s="25">
        <v>0.03</v>
      </c>
      <c r="M143" s="25">
        <v>0</v>
      </c>
      <c r="N143" s="25">
        <v>0.04</v>
      </c>
    </row>
    <row r="144" spans="1:14" ht="13.5" customHeight="1" x14ac:dyDescent="0.25">
      <c r="A144" s="48">
        <v>377</v>
      </c>
      <c r="B144" s="49" t="s">
        <v>72</v>
      </c>
      <c r="C144" s="50" t="s">
        <v>73</v>
      </c>
      <c r="D144" s="51">
        <v>0.30000000000000004</v>
      </c>
      <c r="E144" s="51">
        <v>0.1</v>
      </c>
      <c r="F144" s="51">
        <v>10.3</v>
      </c>
      <c r="G144" s="52">
        <v>43</v>
      </c>
      <c r="H144" s="52">
        <v>8</v>
      </c>
      <c r="I144" s="52">
        <v>5</v>
      </c>
      <c r="J144" s="52">
        <v>10</v>
      </c>
      <c r="K144" s="53">
        <v>0.89</v>
      </c>
      <c r="L144" s="53">
        <v>0</v>
      </c>
      <c r="M144" s="53">
        <v>2.9</v>
      </c>
      <c r="N144" s="53">
        <v>0</v>
      </c>
    </row>
    <row r="145" spans="1:224" ht="15" x14ac:dyDescent="0.25">
      <c r="A145" s="12"/>
      <c r="B145" s="27" t="s">
        <v>121</v>
      </c>
      <c r="C145" s="19" t="s">
        <v>74</v>
      </c>
      <c r="D145" s="13">
        <v>2.4500000000000002</v>
      </c>
      <c r="E145" s="13">
        <v>0.875</v>
      </c>
      <c r="F145" s="13">
        <v>17.5</v>
      </c>
      <c r="G145" s="14">
        <v>84</v>
      </c>
      <c r="H145" s="14">
        <v>0</v>
      </c>
      <c r="I145" s="14">
        <v>0</v>
      </c>
      <c r="J145" s="14">
        <v>0</v>
      </c>
      <c r="K145" s="15">
        <v>0</v>
      </c>
      <c r="L145" s="15">
        <v>0</v>
      </c>
      <c r="M145" s="15">
        <v>0</v>
      </c>
      <c r="N145" s="15">
        <v>0</v>
      </c>
    </row>
    <row r="146" spans="1:224" ht="13.5" customHeight="1" x14ac:dyDescent="0.25">
      <c r="A146" s="12"/>
      <c r="B146" s="40" t="s">
        <v>27</v>
      </c>
      <c r="C146" s="30"/>
      <c r="D146" s="31">
        <f t="shared" ref="D146:N146" si="27">SUM(D142:D145)</f>
        <v>23.450000000000003</v>
      </c>
      <c r="E146" s="31">
        <f t="shared" si="27"/>
        <v>16.274999999999999</v>
      </c>
      <c r="F146" s="31">
        <f t="shared" si="27"/>
        <v>64.5</v>
      </c>
      <c r="G146" s="32">
        <f t="shared" si="27"/>
        <v>503</v>
      </c>
      <c r="H146" s="32">
        <f t="shared" si="27"/>
        <v>151</v>
      </c>
      <c r="I146" s="32">
        <f t="shared" si="27"/>
        <v>90</v>
      </c>
      <c r="J146" s="32">
        <f t="shared" si="27"/>
        <v>274</v>
      </c>
      <c r="K146" s="31">
        <f t="shared" si="27"/>
        <v>2.5100000000000002</v>
      </c>
      <c r="L146" s="31">
        <f t="shared" si="27"/>
        <v>3.6999999999999998E-2</v>
      </c>
      <c r="M146" s="31">
        <f t="shared" si="27"/>
        <v>3.1</v>
      </c>
      <c r="N146" s="31">
        <f t="shared" si="27"/>
        <v>3.34</v>
      </c>
    </row>
    <row r="147" spans="1:224" ht="13.5" customHeight="1" x14ac:dyDescent="0.25">
      <c r="A147" s="12"/>
      <c r="B147" s="18" t="s">
        <v>57</v>
      </c>
      <c r="C147" s="19"/>
      <c r="D147" s="13"/>
      <c r="E147" s="13"/>
      <c r="F147" s="13"/>
      <c r="G147" s="14"/>
      <c r="H147" s="14"/>
      <c r="I147" s="14"/>
      <c r="J147" s="14"/>
      <c r="K147" s="15"/>
      <c r="L147" s="15"/>
      <c r="M147" s="15"/>
      <c r="N147" s="15"/>
    </row>
    <row r="148" spans="1:224" ht="13.5" customHeight="1" x14ac:dyDescent="0.25">
      <c r="A148" s="20" t="s">
        <v>129</v>
      </c>
      <c r="B148" s="39" t="s">
        <v>130</v>
      </c>
      <c r="C148" s="22" t="s">
        <v>131</v>
      </c>
      <c r="D148" s="23">
        <v>2.2999999999999998</v>
      </c>
      <c r="E148" s="23">
        <v>3</v>
      </c>
      <c r="F148" s="23">
        <v>11.7</v>
      </c>
      <c r="G148" s="24">
        <v>96</v>
      </c>
      <c r="H148" s="24">
        <v>16</v>
      </c>
      <c r="I148" s="24">
        <v>26</v>
      </c>
      <c r="J148" s="24">
        <v>70</v>
      </c>
      <c r="K148" s="23">
        <v>0.9</v>
      </c>
      <c r="L148" s="23">
        <v>0.4</v>
      </c>
      <c r="M148" s="23">
        <v>0.1</v>
      </c>
      <c r="N148" s="25">
        <v>0.01</v>
      </c>
    </row>
    <row r="149" spans="1:224" s="66" customFormat="1" ht="13.5" customHeight="1" x14ac:dyDescent="0.25">
      <c r="A149" s="55">
        <v>234</v>
      </c>
      <c r="B149" s="56" t="s">
        <v>88</v>
      </c>
      <c r="C149" s="57" t="s">
        <v>33</v>
      </c>
      <c r="D149" s="58">
        <v>13</v>
      </c>
      <c r="E149" s="58">
        <v>10.5</v>
      </c>
      <c r="F149" s="58">
        <v>15.5</v>
      </c>
      <c r="G149" s="59">
        <v>208</v>
      </c>
      <c r="H149" s="59">
        <v>62</v>
      </c>
      <c r="I149" s="59">
        <v>43</v>
      </c>
      <c r="J149" s="59">
        <v>176</v>
      </c>
      <c r="K149" s="58">
        <v>1.3</v>
      </c>
      <c r="L149" s="58">
        <v>0.2</v>
      </c>
      <c r="M149" s="58">
        <v>0.4</v>
      </c>
      <c r="N149" s="60">
        <v>4.4000000000000004</v>
      </c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</row>
    <row r="150" spans="1:224" ht="13.5" customHeight="1" x14ac:dyDescent="0.25">
      <c r="A150" s="12">
        <v>312</v>
      </c>
      <c r="B150" s="16" t="s">
        <v>89</v>
      </c>
      <c r="C150" s="19" t="s">
        <v>35</v>
      </c>
      <c r="D150" s="13">
        <v>3.8</v>
      </c>
      <c r="E150" s="13">
        <v>6.3</v>
      </c>
      <c r="F150" s="13">
        <v>14.5</v>
      </c>
      <c r="G150" s="14">
        <v>130</v>
      </c>
      <c r="H150" s="14">
        <v>46</v>
      </c>
      <c r="I150" s="14">
        <v>33</v>
      </c>
      <c r="J150" s="14">
        <v>99</v>
      </c>
      <c r="K150" s="15">
        <v>1.18</v>
      </c>
      <c r="L150" s="15">
        <v>0.01</v>
      </c>
      <c r="M150" s="15">
        <v>0.36</v>
      </c>
      <c r="N150" s="15">
        <v>0.06</v>
      </c>
    </row>
    <row r="151" spans="1:224" ht="13.5" customHeight="1" x14ac:dyDescent="0.25">
      <c r="A151" s="20">
        <v>342</v>
      </c>
      <c r="B151" s="26" t="s">
        <v>90</v>
      </c>
      <c r="C151" s="22" t="s">
        <v>24</v>
      </c>
      <c r="D151" s="23">
        <v>0.2</v>
      </c>
      <c r="E151" s="23">
        <v>0.2</v>
      </c>
      <c r="F151" s="23">
        <v>13.9</v>
      </c>
      <c r="G151" s="24">
        <v>58</v>
      </c>
      <c r="H151" s="24">
        <v>7</v>
      </c>
      <c r="I151" s="24">
        <v>4</v>
      </c>
      <c r="J151" s="24">
        <v>4</v>
      </c>
      <c r="K151" s="25">
        <v>0.9</v>
      </c>
      <c r="L151" s="25">
        <v>0</v>
      </c>
      <c r="M151" s="25">
        <v>4.0999999999999996</v>
      </c>
      <c r="N151" s="25">
        <v>0</v>
      </c>
    </row>
    <row r="152" spans="1:224" ht="14.25" customHeight="1" x14ac:dyDescent="0.25">
      <c r="A152" s="12"/>
      <c r="B152" s="27" t="s">
        <v>125</v>
      </c>
      <c r="C152" s="19" t="s">
        <v>126</v>
      </c>
      <c r="D152" s="13">
        <v>3.2</v>
      </c>
      <c r="E152" s="13">
        <v>0.8</v>
      </c>
      <c r="F152" s="13">
        <v>20.8</v>
      </c>
      <c r="G152" s="14">
        <v>101</v>
      </c>
      <c r="H152" s="14">
        <v>18</v>
      </c>
      <c r="I152" s="14">
        <v>0</v>
      </c>
      <c r="J152" s="14">
        <v>0</v>
      </c>
      <c r="K152" s="15">
        <v>0.98</v>
      </c>
      <c r="L152" s="15">
        <v>9.0000000000000011E-2</v>
      </c>
      <c r="M152" s="15">
        <v>0</v>
      </c>
      <c r="N152" s="15">
        <v>0</v>
      </c>
    </row>
    <row r="153" spans="1:224" ht="13.5" customHeight="1" x14ac:dyDescent="0.25">
      <c r="A153" s="12"/>
      <c r="B153" s="40" t="s">
        <v>27</v>
      </c>
      <c r="C153" s="30"/>
      <c r="D153" s="31">
        <f t="shared" ref="D153:N153" si="28">SUM(D148:D152)</f>
        <v>22.5</v>
      </c>
      <c r="E153" s="31">
        <f t="shared" si="28"/>
        <v>20.8</v>
      </c>
      <c r="F153" s="31">
        <f t="shared" si="28"/>
        <v>76.400000000000006</v>
      </c>
      <c r="G153" s="32">
        <f t="shared" si="28"/>
        <v>593</v>
      </c>
      <c r="H153" s="32">
        <f t="shared" si="28"/>
        <v>149</v>
      </c>
      <c r="I153" s="32">
        <f t="shared" si="28"/>
        <v>106</v>
      </c>
      <c r="J153" s="32">
        <f t="shared" si="28"/>
        <v>349</v>
      </c>
      <c r="K153" s="33">
        <f t="shared" si="28"/>
        <v>5.26</v>
      </c>
      <c r="L153" s="33">
        <f t="shared" si="28"/>
        <v>0.70000000000000007</v>
      </c>
      <c r="M153" s="33">
        <f t="shared" si="28"/>
        <v>4.96</v>
      </c>
      <c r="N153" s="33">
        <f t="shared" si="28"/>
        <v>4.47</v>
      </c>
    </row>
    <row r="154" spans="1:224" ht="13.5" customHeight="1" x14ac:dyDescent="0.25">
      <c r="A154" s="12"/>
      <c r="B154" s="18" t="s">
        <v>39</v>
      </c>
      <c r="C154" s="19"/>
      <c r="D154" s="13"/>
      <c r="E154" s="13"/>
      <c r="F154" s="13"/>
      <c r="G154" s="14"/>
      <c r="H154" s="14"/>
      <c r="I154" s="14"/>
      <c r="J154" s="14"/>
      <c r="K154" s="15"/>
      <c r="L154" s="15"/>
      <c r="M154" s="15"/>
      <c r="N154" s="15"/>
    </row>
    <row r="155" spans="1:224" ht="15" customHeight="1" x14ac:dyDescent="0.25">
      <c r="A155" s="20"/>
      <c r="B155" s="37" t="s">
        <v>132</v>
      </c>
      <c r="C155" s="22" t="s">
        <v>24</v>
      </c>
      <c r="D155" s="13">
        <v>2</v>
      </c>
      <c r="E155" s="13">
        <v>6.4</v>
      </c>
      <c r="F155" s="13">
        <v>19</v>
      </c>
      <c r="G155" s="14">
        <v>140</v>
      </c>
      <c r="H155" s="14">
        <v>0</v>
      </c>
      <c r="I155" s="14">
        <v>0</v>
      </c>
      <c r="J155" s="14">
        <v>0</v>
      </c>
      <c r="K155" s="15">
        <v>0</v>
      </c>
      <c r="L155" s="15">
        <v>0</v>
      </c>
      <c r="M155" s="15">
        <v>0</v>
      </c>
      <c r="N155" s="15">
        <v>0</v>
      </c>
    </row>
    <row r="156" spans="1:224" ht="13.5" customHeight="1" x14ac:dyDescent="0.25">
      <c r="A156" s="20">
        <v>421</v>
      </c>
      <c r="B156" s="26" t="s">
        <v>64</v>
      </c>
      <c r="C156" s="22" t="s">
        <v>65</v>
      </c>
      <c r="D156" s="23">
        <v>6.48</v>
      </c>
      <c r="E156" s="13">
        <v>4.16</v>
      </c>
      <c r="F156" s="13">
        <v>47.92</v>
      </c>
      <c r="G156" s="14">
        <v>254.4</v>
      </c>
      <c r="H156" s="14">
        <v>13.6</v>
      </c>
      <c r="I156" s="14">
        <v>10.4</v>
      </c>
      <c r="J156" s="14">
        <v>60</v>
      </c>
      <c r="K156" s="15">
        <v>0.81599999999999995</v>
      </c>
      <c r="L156" s="15">
        <v>0.112</v>
      </c>
      <c r="M156" s="15">
        <v>0</v>
      </c>
      <c r="N156" s="15">
        <v>8.0000000000000002E-3</v>
      </c>
    </row>
    <row r="157" spans="1:224" ht="13.5" customHeight="1" x14ac:dyDescent="0.25">
      <c r="A157" s="12"/>
      <c r="B157" s="40" t="s">
        <v>27</v>
      </c>
      <c r="C157" s="30"/>
      <c r="D157" s="31">
        <f t="shared" ref="D157:N157" si="29">SUM(D155:D156)</f>
        <v>8.48</v>
      </c>
      <c r="E157" s="31">
        <f t="shared" si="29"/>
        <v>10.56</v>
      </c>
      <c r="F157" s="31">
        <f t="shared" si="29"/>
        <v>66.92</v>
      </c>
      <c r="G157" s="32">
        <f t="shared" si="29"/>
        <v>394.4</v>
      </c>
      <c r="H157" s="32">
        <f t="shared" si="29"/>
        <v>13.6</v>
      </c>
      <c r="I157" s="32">
        <f t="shared" si="29"/>
        <v>10.4</v>
      </c>
      <c r="J157" s="32">
        <f t="shared" si="29"/>
        <v>60</v>
      </c>
      <c r="K157" s="33">
        <f t="shared" si="29"/>
        <v>0.81599999999999995</v>
      </c>
      <c r="L157" s="33">
        <f t="shared" si="29"/>
        <v>0.112</v>
      </c>
      <c r="M157" s="33">
        <f t="shared" si="29"/>
        <v>0</v>
      </c>
      <c r="N157" s="33">
        <f t="shared" si="29"/>
        <v>8.0000000000000002E-3</v>
      </c>
    </row>
    <row r="158" spans="1:224" ht="13.5" customHeight="1" x14ac:dyDescent="0.25">
      <c r="A158" s="12"/>
      <c r="B158" s="42" t="s">
        <v>43</v>
      </c>
      <c r="C158" s="44"/>
      <c r="D158" s="43">
        <f t="shared" ref="D158:N158" si="30">D146+D153+D157</f>
        <v>54.430000000000007</v>
      </c>
      <c r="E158" s="43">
        <f t="shared" si="30"/>
        <v>47.635000000000005</v>
      </c>
      <c r="F158" s="43">
        <f t="shared" si="30"/>
        <v>207.82</v>
      </c>
      <c r="G158" s="44">
        <f t="shared" si="30"/>
        <v>1490.4</v>
      </c>
      <c r="H158" s="44">
        <f t="shared" si="30"/>
        <v>313.60000000000002</v>
      </c>
      <c r="I158" s="44">
        <f t="shared" si="30"/>
        <v>206.4</v>
      </c>
      <c r="J158" s="44">
        <f t="shared" si="30"/>
        <v>683</v>
      </c>
      <c r="K158" s="45">
        <f t="shared" si="30"/>
        <v>8.5860000000000003</v>
      </c>
      <c r="L158" s="45">
        <f t="shared" si="30"/>
        <v>0.84900000000000009</v>
      </c>
      <c r="M158" s="45">
        <f t="shared" si="30"/>
        <v>8.06</v>
      </c>
      <c r="N158" s="45">
        <f t="shared" si="30"/>
        <v>7.8179999999999996</v>
      </c>
    </row>
    <row r="159" spans="1:224" ht="13.5" customHeight="1" x14ac:dyDescent="0.25">
      <c r="A159" s="12"/>
      <c r="B159" s="17" t="s">
        <v>66</v>
      </c>
      <c r="C159" s="19"/>
      <c r="D159" s="13"/>
      <c r="E159" s="13"/>
      <c r="F159" s="13"/>
      <c r="G159" s="14"/>
      <c r="H159" s="14"/>
      <c r="I159" s="14"/>
      <c r="J159" s="14"/>
      <c r="K159" s="15"/>
      <c r="L159" s="15"/>
      <c r="M159" s="15"/>
      <c r="N159" s="15"/>
    </row>
    <row r="160" spans="1:224" ht="13.5" customHeight="1" x14ac:dyDescent="0.25">
      <c r="A160" s="12"/>
      <c r="B160" s="18" t="s">
        <v>67</v>
      </c>
      <c r="C160" s="19"/>
      <c r="D160" s="13"/>
      <c r="E160" s="13"/>
      <c r="F160" s="13"/>
      <c r="G160" s="14"/>
      <c r="H160" s="14"/>
      <c r="I160" s="14"/>
      <c r="J160" s="14"/>
      <c r="K160" s="15"/>
      <c r="L160" s="15"/>
      <c r="M160" s="15"/>
      <c r="N160" s="15"/>
    </row>
    <row r="161" spans="1:227" ht="13.5" customHeight="1" x14ac:dyDescent="0.25">
      <c r="A161" s="20">
        <v>278</v>
      </c>
      <c r="B161" s="37" t="s">
        <v>133</v>
      </c>
      <c r="C161" s="22" t="s">
        <v>134</v>
      </c>
      <c r="D161" s="23">
        <v>13.8</v>
      </c>
      <c r="E161" s="23">
        <v>16.600000000000001</v>
      </c>
      <c r="F161" s="23">
        <v>15</v>
      </c>
      <c r="G161" s="24">
        <v>264</v>
      </c>
      <c r="H161" s="24">
        <v>31</v>
      </c>
      <c r="I161" s="24">
        <v>13</v>
      </c>
      <c r="J161" s="24">
        <v>72</v>
      </c>
      <c r="K161" s="25">
        <v>0.1</v>
      </c>
      <c r="L161" s="25">
        <v>0.17</v>
      </c>
      <c r="M161" s="25">
        <v>0.26</v>
      </c>
      <c r="N161" s="25">
        <v>0.04</v>
      </c>
    </row>
    <row r="162" spans="1:227" ht="13.5" customHeight="1" x14ac:dyDescent="0.25">
      <c r="A162" s="20">
        <v>309</v>
      </c>
      <c r="B162" s="37" t="s">
        <v>99</v>
      </c>
      <c r="C162" s="22" t="s">
        <v>35</v>
      </c>
      <c r="D162" s="23">
        <v>6.5</v>
      </c>
      <c r="E162" s="23">
        <v>5.7</v>
      </c>
      <c r="F162" s="23">
        <v>33.5</v>
      </c>
      <c r="G162" s="24">
        <v>212</v>
      </c>
      <c r="H162" s="24">
        <v>8</v>
      </c>
      <c r="I162" s="24">
        <v>9</v>
      </c>
      <c r="J162" s="24">
        <v>42</v>
      </c>
      <c r="K162" s="25">
        <v>0.91</v>
      </c>
      <c r="L162" s="25">
        <v>7.0000000000000007E-2</v>
      </c>
      <c r="M162" s="25">
        <v>0</v>
      </c>
      <c r="N162" s="25">
        <v>0.03</v>
      </c>
    </row>
    <row r="163" spans="1:227" ht="13.5" customHeight="1" x14ac:dyDescent="0.25">
      <c r="A163" s="20">
        <v>388</v>
      </c>
      <c r="B163" s="26" t="s">
        <v>135</v>
      </c>
      <c r="C163" s="22" t="s">
        <v>24</v>
      </c>
      <c r="D163" s="23">
        <v>0.7</v>
      </c>
      <c r="E163" s="23">
        <v>0.30000000000000004</v>
      </c>
      <c r="F163" s="23">
        <v>24.6</v>
      </c>
      <c r="G163" s="24">
        <v>104</v>
      </c>
      <c r="H163" s="24">
        <v>10</v>
      </c>
      <c r="I163" s="24">
        <v>3</v>
      </c>
      <c r="J163" s="24">
        <v>3</v>
      </c>
      <c r="K163" s="25">
        <v>0.65</v>
      </c>
      <c r="L163" s="25">
        <v>0.01</v>
      </c>
      <c r="M163" s="25">
        <v>20</v>
      </c>
      <c r="N163" s="25">
        <v>0</v>
      </c>
    </row>
    <row r="164" spans="1:227" ht="13.5" customHeight="1" x14ac:dyDescent="0.25">
      <c r="A164" s="12"/>
      <c r="B164" s="27" t="s">
        <v>121</v>
      </c>
      <c r="C164" s="19" t="s">
        <v>49</v>
      </c>
      <c r="D164" s="13">
        <v>1.4</v>
      </c>
      <c r="E164" s="13">
        <v>0.5</v>
      </c>
      <c r="F164" s="13">
        <v>10</v>
      </c>
      <c r="G164" s="14">
        <v>48</v>
      </c>
      <c r="H164" s="14">
        <v>0</v>
      </c>
      <c r="I164" s="14">
        <v>0</v>
      </c>
      <c r="J164" s="14">
        <v>0</v>
      </c>
      <c r="K164" s="15">
        <v>0</v>
      </c>
      <c r="L164" s="15">
        <v>0</v>
      </c>
      <c r="M164" s="15">
        <v>0</v>
      </c>
      <c r="N164" s="15">
        <v>0</v>
      </c>
      <c r="HR164" s="28"/>
      <c r="HS164" s="28"/>
    </row>
    <row r="165" spans="1:227" ht="13.5" customHeight="1" x14ac:dyDescent="0.25">
      <c r="A165" s="12"/>
      <c r="B165" s="40" t="s">
        <v>27</v>
      </c>
      <c r="C165" s="30"/>
      <c r="D165" s="31">
        <f t="shared" ref="D165:N165" si="31">SUM(D161:D164)</f>
        <v>22.4</v>
      </c>
      <c r="E165" s="31">
        <f t="shared" si="31"/>
        <v>23.1</v>
      </c>
      <c r="F165" s="31">
        <f t="shared" si="31"/>
        <v>83.1</v>
      </c>
      <c r="G165" s="32">
        <f t="shared" si="31"/>
        <v>628</v>
      </c>
      <c r="H165" s="32">
        <f t="shared" si="31"/>
        <v>49</v>
      </c>
      <c r="I165" s="32">
        <f t="shared" si="31"/>
        <v>25</v>
      </c>
      <c r="J165" s="32">
        <f t="shared" si="31"/>
        <v>117</v>
      </c>
      <c r="K165" s="33">
        <f t="shared" si="31"/>
        <v>1.6600000000000001</v>
      </c>
      <c r="L165" s="33">
        <f t="shared" si="31"/>
        <v>0.25</v>
      </c>
      <c r="M165" s="33">
        <f t="shared" si="31"/>
        <v>20.260000000000002</v>
      </c>
      <c r="N165" s="33">
        <f t="shared" si="31"/>
        <v>7.0000000000000007E-2</v>
      </c>
    </row>
    <row r="166" spans="1:227" ht="13.5" customHeight="1" x14ac:dyDescent="0.25">
      <c r="A166" s="12"/>
      <c r="B166" s="18" t="s">
        <v>28</v>
      </c>
      <c r="C166" s="19"/>
      <c r="D166" s="13"/>
      <c r="E166" s="13"/>
      <c r="F166" s="13"/>
      <c r="G166" s="14"/>
      <c r="H166" s="14"/>
      <c r="I166" s="14"/>
      <c r="J166" s="14"/>
      <c r="K166" s="15"/>
      <c r="L166" s="15"/>
      <c r="M166" s="15"/>
      <c r="N166" s="15"/>
    </row>
    <row r="167" spans="1:227" ht="15" x14ac:dyDescent="0.25">
      <c r="A167" s="12" t="s">
        <v>136</v>
      </c>
      <c r="B167" s="34" t="s">
        <v>137</v>
      </c>
      <c r="C167" s="22" t="s">
        <v>87</v>
      </c>
      <c r="D167" s="13">
        <v>4.3</v>
      </c>
      <c r="E167" s="13">
        <v>5.6</v>
      </c>
      <c r="F167" s="13">
        <v>10.199999999999999</v>
      </c>
      <c r="G167" s="14">
        <v>109</v>
      </c>
      <c r="H167" s="14">
        <v>39</v>
      </c>
      <c r="I167" s="14">
        <v>23</v>
      </c>
      <c r="J167" s="14">
        <v>76</v>
      </c>
      <c r="K167" s="13">
        <v>1.5</v>
      </c>
      <c r="L167" s="13">
        <v>0.18</v>
      </c>
      <c r="M167" s="13">
        <v>9.1999999999999993</v>
      </c>
      <c r="N167" s="15">
        <v>0.01</v>
      </c>
    </row>
    <row r="168" spans="1:227" ht="13.5" customHeight="1" x14ac:dyDescent="0.25">
      <c r="A168" s="20">
        <v>271</v>
      </c>
      <c r="B168" s="37" t="s">
        <v>138</v>
      </c>
      <c r="C168" s="22" t="s">
        <v>33</v>
      </c>
      <c r="D168" s="23">
        <v>13.8</v>
      </c>
      <c r="E168" s="23">
        <v>11.3</v>
      </c>
      <c r="F168" s="23">
        <v>10.1</v>
      </c>
      <c r="G168" s="24">
        <v>198</v>
      </c>
      <c r="H168" s="24">
        <v>10</v>
      </c>
      <c r="I168" s="24">
        <v>10</v>
      </c>
      <c r="J168" s="24">
        <v>53</v>
      </c>
      <c r="K168" s="25">
        <v>1</v>
      </c>
      <c r="L168" s="25">
        <v>0.30000000000000004</v>
      </c>
      <c r="M168" s="25">
        <v>0</v>
      </c>
      <c r="N168" s="25">
        <v>0</v>
      </c>
    </row>
    <row r="169" spans="1:227" ht="13.5" customHeight="1" x14ac:dyDescent="0.25">
      <c r="A169" s="20">
        <v>302</v>
      </c>
      <c r="B169" s="37" t="s">
        <v>34</v>
      </c>
      <c r="C169" s="22" t="s">
        <v>35</v>
      </c>
      <c r="D169" s="23">
        <v>10.199999999999999</v>
      </c>
      <c r="E169" s="23">
        <v>8.8000000000000007</v>
      </c>
      <c r="F169" s="23">
        <v>44.1</v>
      </c>
      <c r="G169" s="24">
        <v>296</v>
      </c>
      <c r="H169" s="24">
        <v>18</v>
      </c>
      <c r="I169" s="24">
        <v>161</v>
      </c>
      <c r="J169" s="24">
        <v>242</v>
      </c>
      <c r="K169" s="25">
        <v>5.4</v>
      </c>
      <c r="L169" s="25">
        <v>0.25</v>
      </c>
      <c r="M169" s="25">
        <v>0</v>
      </c>
      <c r="N169" s="25">
        <v>0.03</v>
      </c>
    </row>
    <row r="170" spans="1:227" ht="13.5" customHeight="1" x14ac:dyDescent="0.25">
      <c r="A170" s="12">
        <v>348</v>
      </c>
      <c r="B170" s="34" t="s">
        <v>36</v>
      </c>
      <c r="C170" s="19" t="s">
        <v>24</v>
      </c>
      <c r="D170" s="13">
        <v>1</v>
      </c>
      <c r="E170" s="13">
        <v>0</v>
      </c>
      <c r="F170" s="13">
        <v>13.2</v>
      </c>
      <c r="G170" s="14">
        <v>86</v>
      </c>
      <c r="H170" s="14">
        <v>33</v>
      </c>
      <c r="I170" s="14">
        <v>21</v>
      </c>
      <c r="J170" s="14">
        <v>29</v>
      </c>
      <c r="K170" s="15">
        <v>0.7</v>
      </c>
      <c r="L170" s="15">
        <v>0</v>
      </c>
      <c r="M170" s="15">
        <v>0.9</v>
      </c>
      <c r="N170" s="15">
        <v>0</v>
      </c>
    </row>
    <row r="171" spans="1:227" ht="12.75" customHeight="1" x14ac:dyDescent="0.25">
      <c r="A171" s="12"/>
      <c r="B171" s="27" t="s">
        <v>125</v>
      </c>
      <c r="C171" s="19" t="s">
        <v>139</v>
      </c>
      <c r="D171" s="13">
        <v>4.5999999999999996</v>
      </c>
      <c r="E171" s="13">
        <v>1.3</v>
      </c>
      <c r="F171" s="13">
        <v>30.8</v>
      </c>
      <c r="G171" s="14">
        <v>149</v>
      </c>
      <c r="H171" s="14">
        <v>18</v>
      </c>
      <c r="I171" s="14">
        <v>0</v>
      </c>
      <c r="J171" s="14">
        <v>0</v>
      </c>
      <c r="K171" s="15">
        <v>0.98</v>
      </c>
      <c r="L171" s="15">
        <v>0.09</v>
      </c>
      <c r="M171" s="15">
        <v>0</v>
      </c>
      <c r="N171" s="15">
        <v>0</v>
      </c>
      <c r="HR171" s="28"/>
      <c r="HS171" s="28"/>
    </row>
    <row r="172" spans="1:227" ht="13.5" customHeight="1" x14ac:dyDescent="0.25">
      <c r="A172" s="12"/>
      <c r="B172" s="40" t="s">
        <v>27</v>
      </c>
      <c r="C172" s="68"/>
      <c r="D172" s="31">
        <f t="shared" ref="D172:N172" si="32">SUM(D167:D171)</f>
        <v>33.9</v>
      </c>
      <c r="E172" s="31">
        <f t="shared" si="32"/>
        <v>27</v>
      </c>
      <c r="F172" s="31">
        <f t="shared" si="32"/>
        <v>108.4</v>
      </c>
      <c r="G172" s="32">
        <f t="shared" si="32"/>
        <v>838</v>
      </c>
      <c r="H172" s="32">
        <f t="shared" si="32"/>
        <v>118</v>
      </c>
      <c r="I172" s="32">
        <f t="shared" si="32"/>
        <v>215</v>
      </c>
      <c r="J172" s="32">
        <f t="shared" si="32"/>
        <v>400</v>
      </c>
      <c r="K172" s="33">
        <f t="shared" si="32"/>
        <v>9.58</v>
      </c>
      <c r="L172" s="33">
        <f t="shared" si="32"/>
        <v>0.82</v>
      </c>
      <c r="M172" s="33">
        <f t="shared" si="32"/>
        <v>10.1</v>
      </c>
      <c r="N172" s="33">
        <f t="shared" si="32"/>
        <v>0.04</v>
      </c>
    </row>
    <row r="173" spans="1:227" ht="13.5" customHeight="1" x14ac:dyDescent="0.25">
      <c r="A173" s="12"/>
      <c r="B173" s="18" t="s">
        <v>39</v>
      </c>
      <c r="C173" s="19"/>
      <c r="D173" s="13"/>
      <c r="E173" s="13"/>
      <c r="F173" s="13"/>
      <c r="G173" s="14"/>
      <c r="H173" s="14"/>
      <c r="I173" s="14"/>
      <c r="J173" s="14"/>
      <c r="K173" s="15"/>
      <c r="L173" s="15"/>
      <c r="M173" s="15"/>
      <c r="N173" s="15"/>
    </row>
    <row r="174" spans="1:227" ht="13.5" customHeight="1" x14ac:dyDescent="0.25">
      <c r="A174" s="20" t="s">
        <v>140</v>
      </c>
      <c r="B174" s="26" t="s">
        <v>141</v>
      </c>
      <c r="C174" s="22" t="s">
        <v>65</v>
      </c>
      <c r="D174" s="23">
        <v>7</v>
      </c>
      <c r="E174" s="23">
        <v>8.6999999999999993</v>
      </c>
      <c r="F174" s="23">
        <v>33.9</v>
      </c>
      <c r="G174" s="24">
        <v>241</v>
      </c>
      <c r="H174" s="24">
        <v>30</v>
      </c>
      <c r="I174" s="24">
        <v>10</v>
      </c>
      <c r="J174" s="24">
        <v>51</v>
      </c>
      <c r="K174" s="25">
        <v>0.54</v>
      </c>
      <c r="L174" s="25">
        <v>0.06</v>
      </c>
      <c r="M174" s="25">
        <v>0.05</v>
      </c>
      <c r="N174" s="25">
        <v>0.01</v>
      </c>
    </row>
    <row r="175" spans="1:227" ht="13.5" customHeight="1" x14ac:dyDescent="0.25">
      <c r="A175" s="20">
        <v>389</v>
      </c>
      <c r="B175" s="26" t="s">
        <v>42</v>
      </c>
      <c r="C175" s="22" t="s">
        <v>24</v>
      </c>
      <c r="D175" s="23">
        <v>1</v>
      </c>
      <c r="E175" s="23">
        <v>0.2</v>
      </c>
      <c r="F175" s="23">
        <v>20.2</v>
      </c>
      <c r="G175" s="24">
        <v>92</v>
      </c>
      <c r="H175" s="24">
        <v>14</v>
      </c>
      <c r="I175" s="24">
        <v>8</v>
      </c>
      <c r="J175" s="24">
        <v>14</v>
      </c>
      <c r="K175" s="25">
        <v>2.8</v>
      </c>
      <c r="L175" s="25">
        <v>0.2</v>
      </c>
      <c r="M175" s="25">
        <v>4</v>
      </c>
      <c r="N175" s="25">
        <v>0</v>
      </c>
    </row>
    <row r="176" spans="1:227" ht="13.5" customHeight="1" x14ac:dyDescent="0.25">
      <c r="A176" s="12"/>
      <c r="B176" s="40" t="s">
        <v>27</v>
      </c>
      <c r="C176" s="30"/>
      <c r="D176" s="31">
        <f t="shared" ref="D176:N176" si="33">SUM(D174:D175)</f>
        <v>8</v>
      </c>
      <c r="E176" s="31">
        <f t="shared" si="33"/>
        <v>8.8999999999999986</v>
      </c>
      <c r="F176" s="31">
        <f t="shared" si="33"/>
        <v>54.099999999999994</v>
      </c>
      <c r="G176" s="32">
        <f t="shared" si="33"/>
        <v>333</v>
      </c>
      <c r="H176" s="32">
        <f t="shared" si="33"/>
        <v>44</v>
      </c>
      <c r="I176" s="32">
        <f t="shared" si="33"/>
        <v>18</v>
      </c>
      <c r="J176" s="32">
        <f t="shared" si="33"/>
        <v>65</v>
      </c>
      <c r="K176" s="33">
        <f t="shared" si="33"/>
        <v>3.34</v>
      </c>
      <c r="L176" s="33">
        <f t="shared" si="33"/>
        <v>0.26</v>
      </c>
      <c r="M176" s="33">
        <f t="shared" si="33"/>
        <v>4.05</v>
      </c>
      <c r="N176" s="33">
        <f t="shared" si="33"/>
        <v>0.01</v>
      </c>
    </row>
    <row r="177" spans="1:14" ht="13.5" customHeight="1" x14ac:dyDescent="0.25">
      <c r="A177" s="12"/>
      <c r="B177" s="47" t="s">
        <v>43</v>
      </c>
      <c r="C177" s="43"/>
      <c r="D177" s="43">
        <f t="shared" ref="D177:N177" si="34">D165+D172+D176</f>
        <v>64.3</v>
      </c>
      <c r="E177" s="43">
        <f t="shared" si="34"/>
        <v>59</v>
      </c>
      <c r="F177" s="43">
        <f t="shared" si="34"/>
        <v>245.6</v>
      </c>
      <c r="G177" s="44">
        <f t="shared" si="34"/>
        <v>1799</v>
      </c>
      <c r="H177" s="44">
        <f t="shared" si="34"/>
        <v>211</v>
      </c>
      <c r="I177" s="44">
        <f t="shared" si="34"/>
        <v>258</v>
      </c>
      <c r="J177" s="44">
        <f t="shared" si="34"/>
        <v>582</v>
      </c>
      <c r="K177" s="45">
        <f t="shared" si="34"/>
        <v>14.58</v>
      </c>
      <c r="L177" s="45">
        <f t="shared" si="34"/>
        <v>1.3299999999999998</v>
      </c>
      <c r="M177" s="45">
        <f t="shared" si="34"/>
        <v>34.409999999999997</v>
      </c>
      <c r="N177" s="45">
        <f t="shared" si="34"/>
        <v>0.12000000000000001</v>
      </c>
    </row>
    <row r="178" spans="1:14" ht="13.5" customHeight="1" x14ac:dyDescent="0.25">
      <c r="A178" s="12"/>
      <c r="B178" s="17" t="s">
        <v>82</v>
      </c>
      <c r="C178" s="19"/>
      <c r="D178" s="13"/>
      <c r="E178" s="13"/>
      <c r="F178" s="13"/>
      <c r="G178" s="14"/>
      <c r="H178" s="14"/>
      <c r="I178" s="14"/>
      <c r="J178" s="14"/>
      <c r="K178" s="15"/>
      <c r="L178" s="15"/>
      <c r="M178" s="15"/>
      <c r="N178" s="15"/>
    </row>
    <row r="179" spans="1:14" ht="13.5" customHeight="1" x14ac:dyDescent="0.25">
      <c r="A179" s="12"/>
      <c r="B179" s="18" t="s">
        <v>67</v>
      </c>
      <c r="C179" s="19"/>
      <c r="D179" s="13"/>
      <c r="E179" s="13"/>
      <c r="F179" s="13"/>
      <c r="G179" s="14"/>
      <c r="H179" s="14"/>
      <c r="I179" s="14"/>
      <c r="J179" s="14"/>
      <c r="K179" s="15"/>
      <c r="L179" s="15"/>
      <c r="M179" s="15"/>
      <c r="N179" s="15"/>
    </row>
    <row r="180" spans="1:14" ht="13.5" customHeight="1" x14ac:dyDescent="0.25">
      <c r="A180" s="12">
        <v>14</v>
      </c>
      <c r="B180" s="37" t="s">
        <v>45</v>
      </c>
      <c r="C180" s="19" t="s">
        <v>47</v>
      </c>
      <c r="D180" s="13">
        <v>0.1</v>
      </c>
      <c r="E180" s="13">
        <v>10.9</v>
      </c>
      <c r="F180" s="13">
        <v>0.2</v>
      </c>
      <c r="G180" s="14">
        <v>99</v>
      </c>
      <c r="H180" s="14">
        <v>4</v>
      </c>
      <c r="I180" s="14">
        <v>0</v>
      </c>
      <c r="J180" s="14">
        <v>5</v>
      </c>
      <c r="K180" s="15">
        <v>0</v>
      </c>
      <c r="L180" s="15">
        <v>0</v>
      </c>
      <c r="M180" s="15">
        <v>0</v>
      </c>
      <c r="N180" s="15">
        <v>0.06</v>
      </c>
    </row>
    <row r="181" spans="1:14" ht="13.5" customHeight="1" x14ac:dyDescent="0.25">
      <c r="A181" s="20">
        <v>182</v>
      </c>
      <c r="B181" s="37" t="s">
        <v>142</v>
      </c>
      <c r="C181" s="22" t="s">
        <v>143</v>
      </c>
      <c r="D181" s="23">
        <v>6.4</v>
      </c>
      <c r="E181" s="23">
        <v>6.77</v>
      </c>
      <c r="F181" s="23">
        <v>28.24</v>
      </c>
      <c r="G181" s="24">
        <v>199.43</v>
      </c>
      <c r="H181" s="24">
        <v>155</v>
      </c>
      <c r="I181" s="24">
        <v>38</v>
      </c>
      <c r="J181" s="24">
        <v>169.8</v>
      </c>
      <c r="K181" s="25">
        <v>0.8</v>
      </c>
      <c r="L181" s="25">
        <v>0.1</v>
      </c>
      <c r="M181" s="25">
        <v>1.6</v>
      </c>
      <c r="N181" s="25">
        <v>0</v>
      </c>
    </row>
    <row r="182" spans="1:14" ht="13.5" customHeight="1" x14ac:dyDescent="0.25">
      <c r="A182" s="20"/>
      <c r="B182" s="37" t="s">
        <v>144</v>
      </c>
      <c r="C182" s="22" t="s">
        <v>33</v>
      </c>
      <c r="D182" s="23">
        <v>2.8</v>
      </c>
      <c r="E182" s="23">
        <v>3.2</v>
      </c>
      <c r="F182" s="23">
        <v>8</v>
      </c>
      <c r="G182" s="24">
        <v>75</v>
      </c>
      <c r="H182" s="24">
        <v>0</v>
      </c>
      <c r="I182" s="24">
        <v>0</v>
      </c>
      <c r="J182" s="24">
        <v>0</v>
      </c>
      <c r="K182" s="25">
        <v>0</v>
      </c>
      <c r="L182" s="25">
        <v>0</v>
      </c>
      <c r="M182" s="25">
        <v>0</v>
      </c>
      <c r="N182" s="25">
        <v>0</v>
      </c>
    </row>
    <row r="183" spans="1:14" ht="13.5" customHeight="1" x14ac:dyDescent="0.25">
      <c r="A183" s="20" t="s">
        <v>54</v>
      </c>
      <c r="B183" s="26" t="s">
        <v>55</v>
      </c>
      <c r="C183" s="22" t="s">
        <v>24</v>
      </c>
      <c r="D183" s="23">
        <v>2.7</v>
      </c>
      <c r="E183" s="23">
        <v>1.9</v>
      </c>
      <c r="F183" s="23">
        <v>22.5</v>
      </c>
      <c r="G183" s="24">
        <v>118</v>
      </c>
      <c r="H183" s="24">
        <v>85</v>
      </c>
      <c r="I183" s="24">
        <v>10</v>
      </c>
      <c r="J183" s="24">
        <v>63</v>
      </c>
      <c r="K183" s="25">
        <v>0.1</v>
      </c>
      <c r="L183" s="25">
        <v>0.30000000000000004</v>
      </c>
      <c r="M183" s="25">
        <v>0.9</v>
      </c>
      <c r="N183" s="25">
        <v>0.14000000000000001</v>
      </c>
    </row>
    <row r="184" spans="1:14" ht="15" x14ac:dyDescent="0.25">
      <c r="A184" s="12"/>
      <c r="B184" s="27" t="s">
        <v>121</v>
      </c>
      <c r="C184" s="19" t="s">
        <v>49</v>
      </c>
      <c r="D184" s="13">
        <v>1.4</v>
      </c>
      <c r="E184" s="13">
        <v>0.5</v>
      </c>
      <c r="F184" s="13">
        <v>10</v>
      </c>
      <c r="G184" s="14">
        <v>48</v>
      </c>
      <c r="H184" s="14">
        <v>0</v>
      </c>
      <c r="I184" s="14">
        <v>0</v>
      </c>
      <c r="J184" s="14">
        <v>0</v>
      </c>
      <c r="K184" s="15">
        <v>0</v>
      </c>
      <c r="L184" s="15">
        <v>0</v>
      </c>
      <c r="M184" s="15">
        <v>0</v>
      </c>
      <c r="N184" s="15">
        <v>0</v>
      </c>
    </row>
    <row r="185" spans="1:14" ht="13.5" customHeight="1" x14ac:dyDescent="0.25">
      <c r="A185" s="12"/>
      <c r="B185" s="40" t="s">
        <v>27</v>
      </c>
      <c r="C185" s="30"/>
      <c r="D185" s="31">
        <f t="shared" ref="D185:N185" si="35">SUM(D180:D184)</f>
        <v>13.4</v>
      </c>
      <c r="E185" s="31">
        <f t="shared" si="35"/>
        <v>23.27</v>
      </c>
      <c r="F185" s="31">
        <f t="shared" si="35"/>
        <v>68.94</v>
      </c>
      <c r="G185" s="32">
        <f t="shared" si="35"/>
        <v>539.43000000000006</v>
      </c>
      <c r="H185" s="32">
        <f t="shared" si="35"/>
        <v>244</v>
      </c>
      <c r="I185" s="32">
        <f t="shared" si="35"/>
        <v>48</v>
      </c>
      <c r="J185" s="32">
        <f t="shared" si="35"/>
        <v>237.8</v>
      </c>
      <c r="K185" s="31">
        <f t="shared" si="35"/>
        <v>0.9</v>
      </c>
      <c r="L185" s="31">
        <f t="shared" si="35"/>
        <v>0.4</v>
      </c>
      <c r="M185" s="31">
        <f t="shared" si="35"/>
        <v>2.5</v>
      </c>
      <c r="N185" s="31">
        <f t="shared" si="35"/>
        <v>0.2</v>
      </c>
    </row>
    <row r="186" spans="1:14" ht="13.5" customHeight="1" x14ac:dyDescent="0.25">
      <c r="A186" s="12"/>
      <c r="B186" s="18" t="s">
        <v>28</v>
      </c>
      <c r="C186" s="19"/>
      <c r="D186" s="13"/>
      <c r="E186" s="13"/>
      <c r="F186" s="13"/>
      <c r="G186" s="14"/>
      <c r="H186" s="14"/>
      <c r="I186" s="14"/>
      <c r="J186" s="14"/>
      <c r="K186" s="15"/>
      <c r="L186" s="15"/>
      <c r="M186" s="15"/>
      <c r="N186" s="15"/>
    </row>
    <row r="187" spans="1:14" ht="13.5" customHeight="1" x14ac:dyDescent="0.25">
      <c r="A187" s="20">
        <v>112</v>
      </c>
      <c r="B187" s="34" t="s">
        <v>145</v>
      </c>
      <c r="C187" s="22" t="s">
        <v>59</v>
      </c>
      <c r="D187" s="23">
        <v>4.8</v>
      </c>
      <c r="E187" s="23">
        <v>4</v>
      </c>
      <c r="F187" s="23">
        <v>14</v>
      </c>
      <c r="G187" s="24">
        <v>111</v>
      </c>
      <c r="H187" s="24">
        <v>9</v>
      </c>
      <c r="I187" s="24">
        <v>18</v>
      </c>
      <c r="J187" s="24">
        <v>73</v>
      </c>
      <c r="K187" s="25">
        <v>1</v>
      </c>
      <c r="L187" s="25">
        <v>0.1</v>
      </c>
      <c r="M187" s="25">
        <v>5.2</v>
      </c>
      <c r="N187" s="25">
        <v>0</v>
      </c>
    </row>
    <row r="188" spans="1:14" ht="13.5" customHeight="1" x14ac:dyDescent="0.25">
      <c r="A188" s="20">
        <v>284</v>
      </c>
      <c r="B188" s="26" t="s">
        <v>146</v>
      </c>
      <c r="C188" s="22" t="s">
        <v>24</v>
      </c>
      <c r="D188" s="13">
        <v>12.7</v>
      </c>
      <c r="E188" s="13">
        <v>9.8000000000000007</v>
      </c>
      <c r="F188" s="13">
        <v>25</v>
      </c>
      <c r="G188" s="14">
        <v>239</v>
      </c>
      <c r="H188" s="14">
        <v>27</v>
      </c>
      <c r="I188" s="14">
        <v>51</v>
      </c>
      <c r="J188" s="14">
        <v>258</v>
      </c>
      <c r="K188" s="15">
        <v>4.5999999999999996</v>
      </c>
      <c r="L188" s="15">
        <v>0.4</v>
      </c>
      <c r="M188" s="15">
        <v>6.9</v>
      </c>
      <c r="N188" s="15">
        <v>5.0000000000000001E-3</v>
      </c>
    </row>
    <row r="189" spans="1:14" ht="13.5" customHeight="1" x14ac:dyDescent="0.25">
      <c r="A189" s="20">
        <v>376</v>
      </c>
      <c r="B189" s="26" t="s">
        <v>23</v>
      </c>
      <c r="C189" s="22" t="s">
        <v>24</v>
      </c>
      <c r="D189" s="23">
        <v>0.2</v>
      </c>
      <c r="E189" s="23">
        <v>0.1</v>
      </c>
      <c r="F189" s="23">
        <v>10.1</v>
      </c>
      <c r="G189" s="24">
        <v>41</v>
      </c>
      <c r="H189" s="24">
        <v>5</v>
      </c>
      <c r="I189" s="24">
        <v>4</v>
      </c>
      <c r="J189" s="24">
        <v>8</v>
      </c>
      <c r="K189" s="25">
        <v>0.85</v>
      </c>
      <c r="L189" s="25">
        <v>0</v>
      </c>
      <c r="M189" s="25">
        <v>0.1</v>
      </c>
      <c r="N189" s="25">
        <v>0</v>
      </c>
    </row>
    <row r="190" spans="1:14" ht="13.5" customHeight="1" x14ac:dyDescent="0.25">
      <c r="A190" s="12"/>
      <c r="B190" s="27" t="s">
        <v>125</v>
      </c>
      <c r="C190" s="19" t="s">
        <v>147</v>
      </c>
      <c r="D190" s="13">
        <v>3.9</v>
      </c>
      <c r="E190" s="13">
        <v>1.05</v>
      </c>
      <c r="F190" s="13">
        <v>25.8</v>
      </c>
      <c r="G190" s="14">
        <v>125</v>
      </c>
      <c r="H190" s="14">
        <v>18</v>
      </c>
      <c r="I190" s="14">
        <v>0</v>
      </c>
      <c r="J190" s="14">
        <v>0</v>
      </c>
      <c r="K190" s="15">
        <v>0.98</v>
      </c>
      <c r="L190" s="15">
        <v>0.09</v>
      </c>
      <c r="M190" s="15">
        <v>0</v>
      </c>
      <c r="N190" s="15">
        <v>0</v>
      </c>
    </row>
    <row r="191" spans="1:14" ht="13.5" customHeight="1" x14ac:dyDescent="0.25">
      <c r="A191" s="12"/>
      <c r="B191" s="40" t="s">
        <v>27</v>
      </c>
      <c r="C191" s="30"/>
      <c r="D191" s="31">
        <f t="shared" ref="D191:N191" si="36">SUM(D187:D190)</f>
        <v>21.599999999999998</v>
      </c>
      <c r="E191" s="31">
        <f t="shared" si="36"/>
        <v>14.950000000000001</v>
      </c>
      <c r="F191" s="31">
        <f t="shared" si="36"/>
        <v>74.900000000000006</v>
      </c>
      <c r="G191" s="32">
        <f t="shared" si="36"/>
        <v>516</v>
      </c>
      <c r="H191" s="32">
        <f t="shared" si="36"/>
        <v>59</v>
      </c>
      <c r="I191" s="32">
        <f t="shared" si="36"/>
        <v>73</v>
      </c>
      <c r="J191" s="32">
        <f t="shared" si="36"/>
        <v>339</v>
      </c>
      <c r="K191" s="31">
        <f t="shared" si="36"/>
        <v>7.43</v>
      </c>
      <c r="L191" s="31">
        <f t="shared" si="36"/>
        <v>0.59</v>
      </c>
      <c r="M191" s="31">
        <f t="shared" si="36"/>
        <v>12.200000000000001</v>
      </c>
      <c r="N191" s="31">
        <f t="shared" si="36"/>
        <v>5.0000000000000001E-3</v>
      </c>
    </row>
    <row r="192" spans="1:14" ht="13.5" customHeight="1" x14ac:dyDescent="0.25">
      <c r="A192" s="12"/>
      <c r="B192" s="18" t="s">
        <v>39</v>
      </c>
      <c r="C192" s="19"/>
      <c r="D192" s="13"/>
      <c r="E192" s="13"/>
      <c r="F192" s="13"/>
      <c r="G192" s="14"/>
      <c r="H192" s="14"/>
      <c r="I192" s="14"/>
      <c r="J192" s="14"/>
      <c r="K192" s="15"/>
      <c r="L192" s="15"/>
      <c r="M192" s="15"/>
      <c r="N192" s="15"/>
    </row>
    <row r="193" spans="1:254" ht="13.5" customHeight="1" x14ac:dyDescent="0.25">
      <c r="A193" s="12" t="s">
        <v>91</v>
      </c>
      <c r="B193" s="27" t="s">
        <v>92</v>
      </c>
      <c r="C193" s="22" t="s">
        <v>93</v>
      </c>
      <c r="D193" s="13">
        <v>9</v>
      </c>
      <c r="E193" s="13">
        <v>10.6</v>
      </c>
      <c r="F193" s="13">
        <v>19.5</v>
      </c>
      <c r="G193" s="14">
        <v>227</v>
      </c>
      <c r="H193" s="14">
        <v>181</v>
      </c>
      <c r="I193" s="14">
        <v>14</v>
      </c>
      <c r="J193" s="14">
        <v>126</v>
      </c>
      <c r="K193" s="15">
        <v>0.66</v>
      </c>
      <c r="L193" s="15">
        <v>0.06</v>
      </c>
      <c r="M193" s="15">
        <v>0.06</v>
      </c>
      <c r="N193" s="15">
        <v>0.09</v>
      </c>
    </row>
    <row r="194" spans="1:254" ht="13.5" customHeight="1" x14ac:dyDescent="0.25">
      <c r="A194" s="20" t="s">
        <v>94</v>
      </c>
      <c r="B194" s="26" t="s">
        <v>95</v>
      </c>
      <c r="C194" s="22" t="s">
        <v>24</v>
      </c>
      <c r="D194" s="23">
        <v>0.2</v>
      </c>
      <c r="E194" s="23">
        <v>0.1</v>
      </c>
      <c r="F194" s="23">
        <v>12</v>
      </c>
      <c r="G194" s="24">
        <v>49</v>
      </c>
      <c r="H194" s="24">
        <v>11</v>
      </c>
      <c r="I194" s="24">
        <v>8</v>
      </c>
      <c r="J194" s="24">
        <v>9</v>
      </c>
      <c r="K194" s="25">
        <v>0.2</v>
      </c>
      <c r="L194" s="25">
        <v>0</v>
      </c>
      <c r="M194" s="25">
        <v>4.5</v>
      </c>
      <c r="N194" s="25">
        <v>0</v>
      </c>
    </row>
    <row r="195" spans="1:254" ht="13.5" customHeight="1" x14ac:dyDescent="0.25">
      <c r="A195" s="12"/>
      <c r="B195" s="40" t="s">
        <v>27</v>
      </c>
      <c r="C195" s="30"/>
      <c r="D195" s="31">
        <f t="shared" ref="D195:N195" si="37">SUM(D193:D194)</f>
        <v>9.1999999999999993</v>
      </c>
      <c r="E195" s="31">
        <f t="shared" si="37"/>
        <v>10.7</v>
      </c>
      <c r="F195" s="31">
        <f t="shared" si="37"/>
        <v>31.5</v>
      </c>
      <c r="G195" s="32">
        <f t="shared" si="37"/>
        <v>276</v>
      </c>
      <c r="H195" s="32">
        <f t="shared" si="37"/>
        <v>192</v>
      </c>
      <c r="I195" s="32">
        <f t="shared" si="37"/>
        <v>22</v>
      </c>
      <c r="J195" s="32">
        <f t="shared" si="37"/>
        <v>135</v>
      </c>
      <c r="K195" s="33">
        <f t="shared" si="37"/>
        <v>0.8600000000000001</v>
      </c>
      <c r="L195" s="33">
        <f t="shared" si="37"/>
        <v>0.06</v>
      </c>
      <c r="M195" s="33">
        <f t="shared" si="37"/>
        <v>4.5599999999999996</v>
      </c>
      <c r="N195" s="33">
        <f t="shared" si="37"/>
        <v>0.09</v>
      </c>
    </row>
    <row r="196" spans="1:254" ht="13.5" customHeight="1" x14ac:dyDescent="0.25">
      <c r="A196" s="12"/>
      <c r="B196" s="47" t="s">
        <v>43</v>
      </c>
      <c r="C196" s="43"/>
      <c r="D196" s="43">
        <f t="shared" ref="D196:N196" si="38">D185+D191+D195</f>
        <v>44.2</v>
      </c>
      <c r="E196" s="43">
        <f t="shared" si="38"/>
        <v>48.92</v>
      </c>
      <c r="F196" s="43">
        <f t="shared" si="38"/>
        <v>175.34</v>
      </c>
      <c r="G196" s="44">
        <f t="shared" si="38"/>
        <v>1331.43</v>
      </c>
      <c r="H196" s="44">
        <f t="shared" si="38"/>
        <v>495</v>
      </c>
      <c r="I196" s="44">
        <f t="shared" si="38"/>
        <v>143</v>
      </c>
      <c r="J196" s="44">
        <f t="shared" si="38"/>
        <v>711.8</v>
      </c>
      <c r="K196" s="45">
        <f t="shared" si="38"/>
        <v>9.19</v>
      </c>
      <c r="L196" s="45">
        <f t="shared" si="38"/>
        <v>1.05</v>
      </c>
      <c r="M196" s="45">
        <f t="shared" si="38"/>
        <v>19.260000000000002</v>
      </c>
      <c r="N196" s="45">
        <f t="shared" si="38"/>
        <v>0.29500000000000004</v>
      </c>
    </row>
    <row r="197" spans="1:254" ht="13.5" customHeight="1" x14ac:dyDescent="0.25">
      <c r="A197" s="12"/>
      <c r="B197" s="17" t="s">
        <v>96</v>
      </c>
      <c r="C197" s="19"/>
      <c r="D197" s="13"/>
      <c r="E197" s="13"/>
      <c r="F197" s="13"/>
      <c r="G197" s="14"/>
      <c r="H197" s="14"/>
      <c r="I197" s="14"/>
      <c r="J197" s="14"/>
      <c r="K197" s="15"/>
      <c r="L197" s="15"/>
      <c r="M197" s="15"/>
      <c r="N197" s="15"/>
    </row>
    <row r="198" spans="1:254" ht="13.5" customHeight="1" x14ac:dyDescent="0.25">
      <c r="A198" s="12"/>
      <c r="B198" s="18" t="s">
        <v>19</v>
      </c>
      <c r="C198" s="19"/>
      <c r="D198" s="13"/>
      <c r="E198" s="13"/>
      <c r="F198" s="13"/>
      <c r="G198" s="14"/>
      <c r="H198" s="14"/>
      <c r="I198" s="14"/>
      <c r="J198" s="14"/>
      <c r="K198" s="15"/>
      <c r="L198" s="15"/>
      <c r="M198" s="15"/>
      <c r="N198" s="15"/>
    </row>
    <row r="199" spans="1:254" ht="13.5" customHeight="1" x14ac:dyDescent="0.25">
      <c r="A199" s="20" t="s">
        <v>148</v>
      </c>
      <c r="B199" s="37" t="s">
        <v>149</v>
      </c>
      <c r="C199" s="22" t="s">
        <v>24</v>
      </c>
      <c r="D199" s="23">
        <v>10.5</v>
      </c>
      <c r="E199" s="23">
        <v>9.9</v>
      </c>
      <c r="F199" s="23">
        <v>18.8</v>
      </c>
      <c r="G199" s="24">
        <v>207</v>
      </c>
      <c r="H199" s="24">
        <v>18</v>
      </c>
      <c r="I199" s="24">
        <v>30</v>
      </c>
      <c r="J199" s="24">
        <v>81</v>
      </c>
      <c r="K199" s="25">
        <v>1.3</v>
      </c>
      <c r="L199" s="25">
        <v>0.3</v>
      </c>
      <c r="M199" s="25">
        <v>8.3000000000000007</v>
      </c>
      <c r="N199" s="25">
        <v>0</v>
      </c>
    </row>
    <row r="200" spans="1:254" ht="13.5" customHeight="1" x14ac:dyDescent="0.25">
      <c r="A200" s="20" t="s">
        <v>113</v>
      </c>
      <c r="B200" s="37" t="s">
        <v>114</v>
      </c>
      <c r="C200" s="22" t="s">
        <v>150</v>
      </c>
      <c r="D200" s="23">
        <v>0.7</v>
      </c>
      <c r="E200" s="23">
        <v>2.8</v>
      </c>
      <c r="F200" s="23">
        <v>4.5999999999999996</v>
      </c>
      <c r="G200" s="24">
        <v>47</v>
      </c>
      <c r="H200" s="24">
        <v>19</v>
      </c>
      <c r="I200" s="24">
        <v>8</v>
      </c>
      <c r="J200" s="24">
        <v>18</v>
      </c>
      <c r="K200" s="25">
        <v>0.5</v>
      </c>
      <c r="L200" s="25">
        <v>0.02</v>
      </c>
      <c r="M200" s="25">
        <v>5.8</v>
      </c>
      <c r="N200" s="25">
        <v>0</v>
      </c>
    </row>
    <row r="201" spans="1:254" s="69" customFormat="1" ht="13.5" customHeight="1" x14ac:dyDescent="0.25">
      <c r="A201" s="48" t="s">
        <v>123</v>
      </c>
      <c r="B201" s="49" t="s">
        <v>124</v>
      </c>
      <c r="C201" s="50" t="s">
        <v>24</v>
      </c>
      <c r="D201" s="51">
        <v>0</v>
      </c>
      <c r="E201" s="51">
        <v>0</v>
      </c>
      <c r="F201" s="51">
        <v>28</v>
      </c>
      <c r="G201" s="52">
        <v>112</v>
      </c>
      <c r="H201" s="52">
        <v>3</v>
      </c>
      <c r="I201" s="52">
        <v>0</v>
      </c>
      <c r="J201" s="52">
        <v>6</v>
      </c>
      <c r="K201" s="53">
        <v>0</v>
      </c>
      <c r="L201" s="53">
        <v>0</v>
      </c>
      <c r="M201" s="53">
        <v>7.6</v>
      </c>
      <c r="N201" s="53">
        <v>0</v>
      </c>
      <c r="HR201" s="70"/>
      <c r="HS201" s="70"/>
      <c r="HT201" s="70"/>
      <c r="HU201" s="70"/>
      <c r="HV201" s="70"/>
      <c r="HW201" s="70"/>
      <c r="HX201" s="70"/>
      <c r="HY201" s="70"/>
      <c r="HZ201" s="70"/>
      <c r="IA201" s="70"/>
      <c r="IB201" s="70"/>
      <c r="IC201" s="70"/>
      <c r="ID201" s="70"/>
      <c r="IE201" s="70"/>
      <c r="IF201" s="70"/>
      <c r="IG201" s="70"/>
      <c r="IH201" s="70"/>
      <c r="II201" s="70"/>
      <c r="IJ201" s="70"/>
      <c r="IK201" s="70"/>
      <c r="IL201" s="70"/>
      <c r="IM201" s="70"/>
      <c r="IN201" s="70"/>
      <c r="IO201" s="70"/>
      <c r="IP201" s="70"/>
      <c r="IQ201" s="70"/>
      <c r="IR201" s="70"/>
      <c r="IS201" s="70"/>
      <c r="IT201" s="70"/>
    </row>
    <row r="202" spans="1:254" ht="13.5" customHeight="1" x14ac:dyDescent="0.25">
      <c r="A202" s="12"/>
      <c r="B202" s="27" t="s">
        <v>121</v>
      </c>
      <c r="C202" s="19" t="s">
        <v>26</v>
      </c>
      <c r="D202" s="13">
        <v>1.75</v>
      </c>
      <c r="E202" s="13">
        <v>0.625</v>
      </c>
      <c r="F202" s="13">
        <v>12.5</v>
      </c>
      <c r="G202" s="14">
        <v>60</v>
      </c>
      <c r="H202" s="14">
        <v>0</v>
      </c>
      <c r="I202" s="14">
        <v>0</v>
      </c>
      <c r="J202" s="14">
        <v>0</v>
      </c>
      <c r="K202" s="15">
        <v>0</v>
      </c>
      <c r="L202" s="15">
        <v>0</v>
      </c>
      <c r="M202" s="15">
        <v>0</v>
      </c>
      <c r="N202" s="15">
        <v>0</v>
      </c>
    </row>
    <row r="203" spans="1:254" ht="13.5" customHeight="1" x14ac:dyDescent="0.25">
      <c r="A203" s="12"/>
      <c r="B203" s="40" t="s">
        <v>27</v>
      </c>
      <c r="C203" s="71"/>
      <c r="D203" s="31">
        <f t="shared" ref="D203:N203" si="39">SUM(D199:D202)</f>
        <v>12.95</v>
      </c>
      <c r="E203" s="31">
        <f t="shared" si="39"/>
        <v>13.324999999999999</v>
      </c>
      <c r="F203" s="31">
        <f t="shared" si="39"/>
        <v>63.9</v>
      </c>
      <c r="G203" s="32">
        <f t="shared" si="39"/>
        <v>426</v>
      </c>
      <c r="H203" s="32">
        <f t="shared" si="39"/>
        <v>40</v>
      </c>
      <c r="I203" s="32">
        <f t="shared" si="39"/>
        <v>38</v>
      </c>
      <c r="J203" s="32">
        <f t="shared" si="39"/>
        <v>105</v>
      </c>
      <c r="K203" s="33">
        <f t="shared" si="39"/>
        <v>1.8</v>
      </c>
      <c r="L203" s="33">
        <f t="shared" si="39"/>
        <v>0.32</v>
      </c>
      <c r="M203" s="33">
        <f t="shared" si="39"/>
        <v>21.700000000000003</v>
      </c>
      <c r="N203" s="33">
        <f t="shared" si="39"/>
        <v>0</v>
      </c>
    </row>
    <row r="204" spans="1:254" ht="13.5" customHeight="1" x14ac:dyDescent="0.25">
      <c r="A204" s="12"/>
      <c r="B204" s="18" t="s">
        <v>28</v>
      </c>
      <c r="C204" s="19"/>
      <c r="D204" s="13"/>
      <c r="E204" s="13"/>
      <c r="F204" s="13"/>
      <c r="G204" s="14"/>
      <c r="H204" s="14"/>
      <c r="I204" s="14"/>
      <c r="J204" s="14"/>
      <c r="K204" s="15"/>
      <c r="L204" s="15"/>
      <c r="M204" s="15"/>
      <c r="N204" s="15"/>
    </row>
    <row r="205" spans="1:254" ht="15" x14ac:dyDescent="0.25">
      <c r="A205" s="12">
        <v>101</v>
      </c>
      <c r="B205" s="10" t="s">
        <v>151</v>
      </c>
      <c r="C205" s="19" t="s">
        <v>152</v>
      </c>
      <c r="D205" s="13">
        <v>4.5999999999999996</v>
      </c>
      <c r="E205" s="13">
        <v>5.7</v>
      </c>
      <c r="F205" s="13">
        <v>17.2</v>
      </c>
      <c r="G205" s="14">
        <v>139</v>
      </c>
      <c r="H205" s="14">
        <v>16</v>
      </c>
      <c r="I205" s="14">
        <v>22</v>
      </c>
      <c r="J205" s="14">
        <v>71</v>
      </c>
      <c r="K205" s="13">
        <v>0.9</v>
      </c>
      <c r="L205" s="13">
        <v>0.3</v>
      </c>
      <c r="M205" s="13">
        <v>8.5</v>
      </c>
      <c r="N205" s="15">
        <v>0</v>
      </c>
    </row>
    <row r="206" spans="1:254" ht="13.5" customHeight="1" x14ac:dyDescent="0.25">
      <c r="A206" s="20" t="s">
        <v>153</v>
      </c>
      <c r="B206" s="37" t="s">
        <v>154</v>
      </c>
      <c r="C206" s="22" t="s">
        <v>134</v>
      </c>
      <c r="D206" s="23">
        <v>18.5</v>
      </c>
      <c r="E206" s="23">
        <v>16.899999999999999</v>
      </c>
      <c r="F206" s="23">
        <v>10.5</v>
      </c>
      <c r="G206" s="24">
        <v>267</v>
      </c>
      <c r="H206" s="24">
        <v>177</v>
      </c>
      <c r="I206" s="24">
        <v>194</v>
      </c>
      <c r="J206" s="24">
        <v>116</v>
      </c>
      <c r="K206" s="25">
        <v>1.5</v>
      </c>
      <c r="L206" s="25">
        <v>0.1</v>
      </c>
      <c r="M206" s="25">
        <v>5.5</v>
      </c>
      <c r="N206" s="25">
        <v>0</v>
      </c>
    </row>
    <row r="207" spans="1:254" ht="13.5" customHeight="1" x14ac:dyDescent="0.25">
      <c r="A207" s="20">
        <v>309</v>
      </c>
      <c r="B207" s="37" t="s">
        <v>99</v>
      </c>
      <c r="C207" s="22" t="s">
        <v>35</v>
      </c>
      <c r="D207" s="23">
        <v>6.5</v>
      </c>
      <c r="E207" s="23">
        <v>5.7</v>
      </c>
      <c r="F207" s="23">
        <v>33.5</v>
      </c>
      <c r="G207" s="24">
        <v>212</v>
      </c>
      <c r="H207" s="24">
        <v>8</v>
      </c>
      <c r="I207" s="24">
        <v>9</v>
      </c>
      <c r="J207" s="24">
        <v>42</v>
      </c>
      <c r="K207" s="25">
        <v>0.91</v>
      </c>
      <c r="L207" s="25">
        <v>7.0000000000000007E-2</v>
      </c>
      <c r="M207" s="25">
        <v>0</v>
      </c>
      <c r="N207" s="25">
        <v>0.03</v>
      </c>
    </row>
    <row r="208" spans="1:254" ht="13.5" customHeight="1" x14ac:dyDescent="0.25">
      <c r="A208" s="48">
        <v>377</v>
      </c>
      <c r="B208" s="49" t="s">
        <v>72</v>
      </c>
      <c r="C208" s="50" t="s">
        <v>51</v>
      </c>
      <c r="D208" s="51">
        <v>0.2</v>
      </c>
      <c r="E208" s="51">
        <v>0.1</v>
      </c>
      <c r="F208" s="51">
        <v>10.199999999999999</v>
      </c>
      <c r="G208" s="52">
        <v>42</v>
      </c>
      <c r="H208" s="52">
        <v>7</v>
      </c>
      <c r="I208" s="52">
        <v>5</v>
      </c>
      <c r="J208" s="52">
        <v>9</v>
      </c>
      <c r="K208" s="53">
        <v>0.88</v>
      </c>
      <c r="L208" s="53">
        <v>0</v>
      </c>
      <c r="M208" s="53">
        <v>2.1</v>
      </c>
      <c r="N208" s="53">
        <v>0</v>
      </c>
    </row>
    <row r="209" spans="1:227" ht="15" customHeight="1" x14ac:dyDescent="0.25">
      <c r="A209" s="12"/>
      <c r="B209" s="27" t="s">
        <v>125</v>
      </c>
      <c r="C209" s="19" t="s">
        <v>155</v>
      </c>
      <c r="D209" s="13">
        <v>2.8</v>
      </c>
      <c r="E209" s="13">
        <v>0.7</v>
      </c>
      <c r="F209" s="13">
        <v>18.600000000000001</v>
      </c>
      <c r="G209" s="14">
        <v>90</v>
      </c>
      <c r="H209" s="14">
        <v>14</v>
      </c>
      <c r="I209" s="14">
        <v>0</v>
      </c>
      <c r="J209" s="14">
        <v>0</v>
      </c>
      <c r="K209" s="15">
        <v>0.8</v>
      </c>
      <c r="L209" s="15">
        <v>0.1</v>
      </c>
      <c r="M209" s="15">
        <v>0</v>
      </c>
      <c r="N209" s="15">
        <v>0</v>
      </c>
    </row>
    <row r="210" spans="1:227" ht="13.5" customHeight="1" x14ac:dyDescent="0.25">
      <c r="A210" s="12"/>
      <c r="B210" s="40" t="s">
        <v>27</v>
      </c>
      <c r="C210" s="30"/>
      <c r="D210" s="31">
        <f t="shared" ref="D210:N210" si="40">SUM(D205:D209)</f>
        <v>32.6</v>
      </c>
      <c r="E210" s="31">
        <f t="shared" si="40"/>
        <v>29.099999999999998</v>
      </c>
      <c r="F210" s="31">
        <f t="shared" si="40"/>
        <v>90</v>
      </c>
      <c r="G210" s="32">
        <f t="shared" si="40"/>
        <v>750</v>
      </c>
      <c r="H210" s="32">
        <f t="shared" si="40"/>
        <v>222</v>
      </c>
      <c r="I210" s="32">
        <f t="shared" si="40"/>
        <v>230</v>
      </c>
      <c r="J210" s="32">
        <f t="shared" si="40"/>
        <v>238</v>
      </c>
      <c r="K210" s="33">
        <f t="shared" si="40"/>
        <v>4.99</v>
      </c>
      <c r="L210" s="33">
        <f t="shared" si="40"/>
        <v>0.57000000000000006</v>
      </c>
      <c r="M210" s="33">
        <f t="shared" si="40"/>
        <v>16.100000000000001</v>
      </c>
      <c r="N210" s="33">
        <f t="shared" si="40"/>
        <v>0.03</v>
      </c>
    </row>
    <row r="211" spans="1:227" ht="13.5" customHeight="1" x14ac:dyDescent="0.25">
      <c r="A211" s="12"/>
      <c r="B211" s="18" t="s">
        <v>39</v>
      </c>
      <c r="C211" s="19"/>
      <c r="D211" s="13"/>
      <c r="E211" s="13"/>
      <c r="F211" s="13"/>
      <c r="G211" s="14"/>
      <c r="H211" s="14"/>
      <c r="I211" s="14"/>
      <c r="J211" s="14"/>
      <c r="K211" s="15"/>
      <c r="L211" s="15"/>
      <c r="M211" s="15"/>
      <c r="N211" s="15"/>
    </row>
    <row r="212" spans="1:227" ht="13.5" customHeight="1" x14ac:dyDescent="0.25">
      <c r="A212" s="20"/>
      <c r="B212" s="37" t="s">
        <v>63</v>
      </c>
      <c r="C212" s="22" t="s">
        <v>24</v>
      </c>
      <c r="D212" s="13">
        <v>2</v>
      </c>
      <c r="E212" s="13">
        <v>1</v>
      </c>
      <c r="F212" s="13">
        <v>22</v>
      </c>
      <c r="G212" s="14">
        <v>100</v>
      </c>
      <c r="H212" s="14">
        <v>0</v>
      </c>
      <c r="I212" s="14">
        <v>0</v>
      </c>
      <c r="J212" s="14">
        <v>0</v>
      </c>
      <c r="K212" s="15">
        <v>0</v>
      </c>
      <c r="L212" s="15">
        <v>0</v>
      </c>
      <c r="M212" s="15">
        <v>0</v>
      </c>
      <c r="N212" s="15">
        <v>0</v>
      </c>
    </row>
    <row r="213" spans="1:227" ht="13.5" customHeight="1" x14ac:dyDescent="0.25">
      <c r="A213" s="12" t="s">
        <v>40</v>
      </c>
      <c r="B213" s="26" t="s">
        <v>156</v>
      </c>
      <c r="C213" s="41">
        <v>75</v>
      </c>
      <c r="D213" s="23">
        <v>3.6</v>
      </c>
      <c r="E213" s="13">
        <v>4</v>
      </c>
      <c r="F213" s="13">
        <v>26.8</v>
      </c>
      <c r="G213" s="14">
        <v>158</v>
      </c>
      <c r="H213" s="14">
        <v>25</v>
      </c>
      <c r="I213" s="14">
        <v>9</v>
      </c>
      <c r="J213" s="14">
        <v>37</v>
      </c>
      <c r="K213" s="15">
        <v>0.99</v>
      </c>
      <c r="L213" s="15">
        <v>0.05</v>
      </c>
      <c r="M213" s="15">
        <v>0.33</v>
      </c>
      <c r="N213" s="15">
        <v>7.0000000000000007E-2</v>
      </c>
    </row>
    <row r="214" spans="1:227" ht="13.5" customHeight="1" x14ac:dyDescent="0.25">
      <c r="A214" s="12"/>
      <c r="B214" s="40" t="s">
        <v>27</v>
      </c>
      <c r="C214" s="30"/>
      <c r="D214" s="31">
        <f t="shared" ref="D214:N214" si="41">SUM(D212:D213)</f>
        <v>5.6</v>
      </c>
      <c r="E214" s="31">
        <f t="shared" si="41"/>
        <v>5</v>
      </c>
      <c r="F214" s="31">
        <f t="shared" si="41"/>
        <v>48.8</v>
      </c>
      <c r="G214" s="32">
        <f t="shared" si="41"/>
        <v>258</v>
      </c>
      <c r="H214" s="32">
        <f t="shared" si="41"/>
        <v>25</v>
      </c>
      <c r="I214" s="32">
        <f t="shared" si="41"/>
        <v>9</v>
      </c>
      <c r="J214" s="32">
        <f t="shared" si="41"/>
        <v>37</v>
      </c>
      <c r="K214" s="33">
        <f t="shared" si="41"/>
        <v>0.99</v>
      </c>
      <c r="L214" s="33">
        <f t="shared" si="41"/>
        <v>0.05</v>
      </c>
      <c r="M214" s="33">
        <f t="shared" si="41"/>
        <v>0.33</v>
      </c>
      <c r="N214" s="33">
        <f t="shared" si="41"/>
        <v>7.0000000000000007E-2</v>
      </c>
      <c r="HR214" s="28"/>
      <c r="HS214" s="28"/>
    </row>
    <row r="215" spans="1:227" ht="13.5" customHeight="1" x14ac:dyDescent="0.25">
      <c r="A215" s="12"/>
      <c r="B215" s="47" t="s">
        <v>43</v>
      </c>
      <c r="C215" s="43"/>
      <c r="D215" s="43">
        <f t="shared" ref="D215:N215" si="42">D203+D210+D214</f>
        <v>51.15</v>
      </c>
      <c r="E215" s="43">
        <f t="shared" si="42"/>
        <v>47.424999999999997</v>
      </c>
      <c r="F215" s="43">
        <f t="shared" si="42"/>
        <v>202.7</v>
      </c>
      <c r="G215" s="44">
        <f t="shared" si="42"/>
        <v>1434</v>
      </c>
      <c r="H215" s="44">
        <f t="shared" si="42"/>
        <v>287</v>
      </c>
      <c r="I215" s="44">
        <f t="shared" si="42"/>
        <v>277</v>
      </c>
      <c r="J215" s="44">
        <f t="shared" si="42"/>
        <v>380</v>
      </c>
      <c r="K215" s="45">
        <f t="shared" si="42"/>
        <v>7.78</v>
      </c>
      <c r="L215" s="45">
        <f t="shared" si="42"/>
        <v>0.94000000000000017</v>
      </c>
      <c r="M215" s="45">
        <f t="shared" si="42"/>
        <v>38.130000000000003</v>
      </c>
      <c r="N215" s="45">
        <f t="shared" si="42"/>
        <v>0.1</v>
      </c>
    </row>
    <row r="216" spans="1:227" ht="13.5" customHeight="1" x14ac:dyDescent="0.25">
      <c r="A216" s="12"/>
      <c r="B216" s="17" t="s">
        <v>106</v>
      </c>
      <c r="C216" s="44"/>
      <c r="D216" s="43"/>
      <c r="E216" s="43"/>
      <c r="F216" s="43"/>
      <c r="G216" s="44"/>
      <c r="H216" s="44"/>
      <c r="I216" s="44"/>
      <c r="J216" s="44"/>
      <c r="K216" s="45"/>
      <c r="L216" s="45"/>
      <c r="M216" s="45"/>
      <c r="N216" s="45"/>
    </row>
    <row r="217" spans="1:227" ht="13.5" customHeight="1" x14ac:dyDescent="0.25">
      <c r="A217" s="12"/>
      <c r="B217" s="18" t="s">
        <v>67</v>
      </c>
      <c r="C217" s="44"/>
      <c r="D217" s="43"/>
      <c r="E217" s="43"/>
      <c r="F217" s="43"/>
      <c r="G217" s="44"/>
      <c r="H217" s="44"/>
      <c r="I217" s="44"/>
      <c r="J217" s="44"/>
      <c r="K217" s="45"/>
      <c r="L217" s="45"/>
      <c r="M217" s="45"/>
      <c r="N217" s="45"/>
    </row>
    <row r="218" spans="1:227" ht="13.5" customHeight="1" x14ac:dyDescent="0.25">
      <c r="A218" s="20" t="s">
        <v>102</v>
      </c>
      <c r="B218" s="26" t="s">
        <v>103</v>
      </c>
      <c r="C218" s="22" t="s">
        <v>33</v>
      </c>
      <c r="D218" s="13">
        <v>24</v>
      </c>
      <c r="E218" s="13">
        <v>16.7</v>
      </c>
      <c r="F218" s="13">
        <v>12.4</v>
      </c>
      <c r="G218" s="14">
        <v>296</v>
      </c>
      <c r="H218" s="14">
        <v>17</v>
      </c>
      <c r="I218" s="14">
        <v>89</v>
      </c>
      <c r="J218" s="14">
        <v>173</v>
      </c>
      <c r="K218" s="15">
        <v>2.11</v>
      </c>
      <c r="L218" s="15">
        <v>0.11</v>
      </c>
      <c r="M218" s="15">
        <v>1.66</v>
      </c>
      <c r="N218" s="15">
        <v>0.08</v>
      </c>
    </row>
    <row r="219" spans="1:227" ht="13.5" customHeight="1" x14ac:dyDescent="0.25">
      <c r="A219" s="20">
        <v>309</v>
      </c>
      <c r="B219" s="37" t="s">
        <v>61</v>
      </c>
      <c r="C219" s="22" t="s">
        <v>35</v>
      </c>
      <c r="D219" s="23">
        <v>6.5</v>
      </c>
      <c r="E219" s="23">
        <v>5.7</v>
      </c>
      <c r="F219" s="23">
        <v>33.5</v>
      </c>
      <c r="G219" s="24">
        <v>212</v>
      </c>
      <c r="H219" s="24">
        <v>8</v>
      </c>
      <c r="I219" s="24">
        <v>9</v>
      </c>
      <c r="J219" s="24">
        <v>42</v>
      </c>
      <c r="K219" s="25">
        <v>0.91</v>
      </c>
      <c r="L219" s="25">
        <v>7.0000000000000007E-2</v>
      </c>
      <c r="M219" s="25">
        <v>0</v>
      </c>
      <c r="N219" s="25">
        <v>0.03</v>
      </c>
    </row>
    <row r="220" spans="1:227" ht="13.5" customHeight="1" x14ac:dyDescent="0.25">
      <c r="A220" s="20">
        <v>376</v>
      </c>
      <c r="B220" s="26" t="s">
        <v>23</v>
      </c>
      <c r="C220" s="22" t="s">
        <v>24</v>
      </c>
      <c r="D220" s="23">
        <v>0.2</v>
      </c>
      <c r="E220" s="23">
        <v>0.1</v>
      </c>
      <c r="F220" s="23">
        <v>10.1</v>
      </c>
      <c r="G220" s="24">
        <v>41</v>
      </c>
      <c r="H220" s="24">
        <v>5</v>
      </c>
      <c r="I220" s="24">
        <v>4</v>
      </c>
      <c r="J220" s="24">
        <v>8</v>
      </c>
      <c r="K220" s="25">
        <v>0.85</v>
      </c>
      <c r="L220" s="25">
        <v>0</v>
      </c>
      <c r="M220" s="25">
        <v>0.1</v>
      </c>
      <c r="N220" s="25">
        <v>0</v>
      </c>
    </row>
    <row r="221" spans="1:227" ht="13.5" customHeight="1" x14ac:dyDescent="0.25">
      <c r="A221" s="12"/>
      <c r="B221" s="27" t="s">
        <v>121</v>
      </c>
      <c r="C221" s="19" t="s">
        <v>26</v>
      </c>
      <c r="D221" s="13">
        <v>1.75</v>
      </c>
      <c r="E221" s="13">
        <v>0.625</v>
      </c>
      <c r="F221" s="13">
        <v>12.5</v>
      </c>
      <c r="G221" s="14">
        <v>60</v>
      </c>
      <c r="H221" s="14">
        <v>0</v>
      </c>
      <c r="I221" s="14">
        <v>0</v>
      </c>
      <c r="J221" s="14">
        <v>0</v>
      </c>
      <c r="K221" s="15">
        <v>0</v>
      </c>
      <c r="L221" s="15">
        <v>0</v>
      </c>
      <c r="M221" s="15">
        <v>0</v>
      </c>
      <c r="N221" s="15">
        <v>0</v>
      </c>
    </row>
    <row r="222" spans="1:227" ht="13.5" customHeight="1" x14ac:dyDescent="0.25">
      <c r="A222" s="12"/>
      <c r="B222" s="40" t="s">
        <v>27</v>
      </c>
      <c r="C222" s="63"/>
      <c r="D222" s="31">
        <f t="shared" ref="D222:N222" si="43">SUM(D218:D221)</f>
        <v>32.450000000000003</v>
      </c>
      <c r="E222" s="31">
        <f t="shared" si="43"/>
        <v>23.125</v>
      </c>
      <c r="F222" s="31">
        <f t="shared" si="43"/>
        <v>68.5</v>
      </c>
      <c r="G222" s="32">
        <f t="shared" si="43"/>
        <v>609</v>
      </c>
      <c r="H222" s="32">
        <f t="shared" si="43"/>
        <v>30</v>
      </c>
      <c r="I222" s="32">
        <f t="shared" si="43"/>
        <v>102</v>
      </c>
      <c r="J222" s="32">
        <f t="shared" si="43"/>
        <v>223</v>
      </c>
      <c r="K222" s="33">
        <f t="shared" si="43"/>
        <v>3.87</v>
      </c>
      <c r="L222" s="33">
        <f t="shared" si="43"/>
        <v>0.18</v>
      </c>
      <c r="M222" s="33">
        <f t="shared" si="43"/>
        <v>1.76</v>
      </c>
      <c r="N222" s="33">
        <f t="shared" si="43"/>
        <v>0.11</v>
      </c>
    </row>
    <row r="223" spans="1:227" ht="13.5" customHeight="1" x14ac:dyDescent="0.25">
      <c r="A223" s="12"/>
      <c r="B223" s="18" t="s">
        <v>57</v>
      </c>
      <c r="C223" s="44"/>
      <c r="D223" s="43"/>
      <c r="E223" s="43"/>
      <c r="F223" s="43"/>
      <c r="G223" s="44"/>
      <c r="H223" s="44"/>
      <c r="I223" s="44"/>
      <c r="J223" s="44"/>
      <c r="K223" s="45"/>
      <c r="L223" s="45"/>
      <c r="M223" s="45"/>
      <c r="N223" s="45"/>
    </row>
    <row r="224" spans="1:227" ht="13.5" customHeight="1" x14ac:dyDescent="0.25">
      <c r="A224" s="12">
        <v>119</v>
      </c>
      <c r="B224" s="37" t="s">
        <v>111</v>
      </c>
      <c r="C224" s="19" t="s">
        <v>31</v>
      </c>
      <c r="D224" s="13">
        <v>10.1</v>
      </c>
      <c r="E224" s="13">
        <v>6.1</v>
      </c>
      <c r="F224" s="13">
        <v>31.5</v>
      </c>
      <c r="G224" s="14">
        <v>221</v>
      </c>
      <c r="H224" s="14">
        <v>40</v>
      </c>
      <c r="I224" s="14">
        <v>31</v>
      </c>
      <c r="J224" s="14">
        <v>79</v>
      </c>
      <c r="K224" s="15">
        <v>2.9</v>
      </c>
      <c r="L224" s="15">
        <v>0.49</v>
      </c>
      <c r="M224" s="15">
        <v>0</v>
      </c>
      <c r="N224" s="15">
        <v>0</v>
      </c>
    </row>
    <row r="225" spans="1:14" ht="13.5" customHeight="1" x14ac:dyDescent="0.25">
      <c r="A225" s="20">
        <v>271</v>
      </c>
      <c r="B225" s="37" t="s">
        <v>138</v>
      </c>
      <c r="C225" s="22" t="s">
        <v>33</v>
      </c>
      <c r="D225" s="23">
        <v>13.8</v>
      </c>
      <c r="E225" s="23">
        <v>11.3</v>
      </c>
      <c r="F225" s="23">
        <v>10.1</v>
      </c>
      <c r="G225" s="24">
        <v>198</v>
      </c>
      <c r="H225" s="24">
        <v>10</v>
      </c>
      <c r="I225" s="24">
        <v>10</v>
      </c>
      <c r="J225" s="24">
        <v>53</v>
      </c>
      <c r="K225" s="25">
        <v>1</v>
      </c>
      <c r="L225" s="25">
        <v>0.30000000000000004</v>
      </c>
      <c r="M225" s="25">
        <v>0</v>
      </c>
      <c r="N225" s="25">
        <v>0</v>
      </c>
    </row>
    <row r="226" spans="1:14" ht="13.5" customHeight="1" x14ac:dyDescent="0.25">
      <c r="A226" s="20">
        <v>312</v>
      </c>
      <c r="B226" s="37" t="s">
        <v>89</v>
      </c>
      <c r="C226" s="22" t="s">
        <v>35</v>
      </c>
      <c r="D226" s="23">
        <v>3.8</v>
      </c>
      <c r="E226" s="23">
        <v>6.3</v>
      </c>
      <c r="F226" s="23">
        <v>14.5</v>
      </c>
      <c r="G226" s="24">
        <v>130</v>
      </c>
      <c r="H226" s="24">
        <v>46</v>
      </c>
      <c r="I226" s="24">
        <v>33</v>
      </c>
      <c r="J226" s="24">
        <v>99</v>
      </c>
      <c r="K226" s="25">
        <v>1.18</v>
      </c>
      <c r="L226" s="25">
        <v>0.01</v>
      </c>
      <c r="M226" s="25">
        <v>0.36</v>
      </c>
      <c r="N226" s="25">
        <v>0.06</v>
      </c>
    </row>
    <row r="227" spans="1:14" ht="13.5" customHeight="1" x14ac:dyDescent="0.25">
      <c r="A227" s="20">
        <v>388</v>
      </c>
      <c r="B227" s="26" t="s">
        <v>157</v>
      </c>
      <c r="C227" s="22" t="s">
        <v>24</v>
      </c>
      <c r="D227" s="23">
        <v>0.7</v>
      </c>
      <c r="E227" s="23">
        <v>0.30000000000000004</v>
      </c>
      <c r="F227" s="23">
        <v>24.6</v>
      </c>
      <c r="G227" s="24">
        <v>104</v>
      </c>
      <c r="H227" s="24">
        <v>10</v>
      </c>
      <c r="I227" s="24">
        <v>3</v>
      </c>
      <c r="J227" s="24">
        <v>3</v>
      </c>
      <c r="K227" s="25">
        <v>0.65</v>
      </c>
      <c r="L227" s="25">
        <v>0.01</v>
      </c>
      <c r="M227" s="25">
        <v>20</v>
      </c>
      <c r="N227" s="25">
        <v>0</v>
      </c>
    </row>
    <row r="228" spans="1:14" ht="13.5" customHeight="1" x14ac:dyDescent="0.25">
      <c r="A228" s="12"/>
      <c r="B228" s="27" t="s">
        <v>125</v>
      </c>
      <c r="C228" s="19" t="s">
        <v>126</v>
      </c>
      <c r="D228" s="13">
        <v>3.2</v>
      </c>
      <c r="E228" s="13">
        <v>0.8</v>
      </c>
      <c r="F228" s="13">
        <v>20.8</v>
      </c>
      <c r="G228" s="14">
        <v>101</v>
      </c>
      <c r="H228" s="14">
        <v>18</v>
      </c>
      <c r="I228" s="14">
        <v>0</v>
      </c>
      <c r="J228" s="14">
        <v>0</v>
      </c>
      <c r="K228" s="15">
        <v>0.98</v>
      </c>
      <c r="L228" s="15">
        <v>9.0000000000000011E-2</v>
      </c>
      <c r="M228" s="15">
        <v>0</v>
      </c>
      <c r="N228" s="15">
        <v>0</v>
      </c>
    </row>
    <row r="229" spans="1:14" ht="13.5" customHeight="1" x14ac:dyDescent="0.25">
      <c r="A229" s="12"/>
      <c r="B229" s="40" t="s">
        <v>27</v>
      </c>
      <c r="C229" s="63"/>
      <c r="D229" s="31">
        <f t="shared" ref="D229:N229" si="44">SUM(D224:D228)</f>
        <v>31.599999999999998</v>
      </c>
      <c r="E229" s="31">
        <f t="shared" si="44"/>
        <v>24.8</v>
      </c>
      <c r="F229" s="31">
        <f t="shared" si="44"/>
        <v>101.5</v>
      </c>
      <c r="G229" s="32">
        <f t="shared" si="44"/>
        <v>754</v>
      </c>
      <c r="H229" s="32">
        <f t="shared" si="44"/>
        <v>124</v>
      </c>
      <c r="I229" s="32">
        <f t="shared" si="44"/>
        <v>77</v>
      </c>
      <c r="J229" s="32">
        <f t="shared" si="44"/>
        <v>234</v>
      </c>
      <c r="K229" s="33">
        <f t="shared" si="44"/>
        <v>6.7100000000000009</v>
      </c>
      <c r="L229" s="33">
        <f t="shared" si="44"/>
        <v>0.9</v>
      </c>
      <c r="M229" s="33">
        <f t="shared" si="44"/>
        <v>20.36</v>
      </c>
      <c r="N229" s="33">
        <f t="shared" si="44"/>
        <v>0.06</v>
      </c>
    </row>
    <row r="230" spans="1:14" ht="13.5" customHeight="1" x14ac:dyDescent="0.25">
      <c r="A230" s="12"/>
      <c r="B230" s="18" t="s">
        <v>39</v>
      </c>
      <c r="C230" s="44"/>
      <c r="D230" s="43"/>
      <c r="E230" s="43"/>
      <c r="F230" s="43"/>
      <c r="G230" s="44"/>
      <c r="H230" s="44"/>
      <c r="I230" s="44"/>
      <c r="J230" s="44"/>
      <c r="K230" s="45"/>
      <c r="L230" s="45"/>
      <c r="M230" s="45"/>
      <c r="N230" s="45"/>
    </row>
    <row r="231" spans="1:14" ht="13.5" customHeight="1" x14ac:dyDescent="0.25">
      <c r="A231" s="20"/>
      <c r="B231" s="37" t="s">
        <v>132</v>
      </c>
      <c r="C231" s="22" t="s">
        <v>24</v>
      </c>
      <c r="D231" s="13">
        <v>2</v>
      </c>
      <c r="E231" s="13">
        <v>6.4</v>
      </c>
      <c r="F231" s="13">
        <v>19</v>
      </c>
      <c r="G231" s="14">
        <v>140</v>
      </c>
      <c r="H231" s="14">
        <v>0</v>
      </c>
      <c r="I231" s="14">
        <v>0</v>
      </c>
      <c r="J231" s="14">
        <v>0</v>
      </c>
      <c r="K231" s="15">
        <v>0</v>
      </c>
      <c r="L231" s="15">
        <v>0</v>
      </c>
      <c r="M231" s="15">
        <v>0</v>
      </c>
      <c r="N231" s="15">
        <v>0</v>
      </c>
    </row>
    <row r="232" spans="1:14" ht="13.5" customHeight="1" x14ac:dyDescent="0.25">
      <c r="A232" s="12" t="s">
        <v>158</v>
      </c>
      <c r="B232" s="37" t="s">
        <v>159</v>
      </c>
      <c r="C232" s="41">
        <v>65</v>
      </c>
      <c r="D232" s="23">
        <v>4.9000000000000004</v>
      </c>
      <c r="E232" s="23">
        <v>5.0999999999999996</v>
      </c>
      <c r="F232" s="23">
        <v>29.6</v>
      </c>
      <c r="G232" s="24">
        <v>184</v>
      </c>
      <c r="H232" s="24">
        <v>22</v>
      </c>
      <c r="I232" s="24">
        <v>8</v>
      </c>
      <c r="J232" s="24">
        <v>47</v>
      </c>
      <c r="K232" s="25">
        <v>0.5</v>
      </c>
      <c r="L232" s="25">
        <v>0.1</v>
      </c>
      <c r="M232" s="25">
        <v>0.2</v>
      </c>
      <c r="N232" s="25">
        <v>0</v>
      </c>
    </row>
    <row r="233" spans="1:14" ht="13.5" customHeight="1" x14ac:dyDescent="0.25">
      <c r="A233" s="12"/>
      <c r="B233" s="40" t="s">
        <v>27</v>
      </c>
      <c r="C233" s="64"/>
      <c r="D233" s="61">
        <f t="shared" ref="D233:N233" si="45">SUM(D231:D232)</f>
        <v>6.9</v>
      </c>
      <c r="E233" s="61">
        <f t="shared" si="45"/>
        <v>11.5</v>
      </c>
      <c r="F233" s="61">
        <f t="shared" si="45"/>
        <v>48.6</v>
      </c>
      <c r="G233" s="41">
        <f t="shared" si="45"/>
        <v>324</v>
      </c>
      <c r="H233" s="41">
        <f t="shared" si="45"/>
        <v>22</v>
      </c>
      <c r="I233" s="41">
        <f t="shared" si="45"/>
        <v>8</v>
      </c>
      <c r="J233" s="41">
        <f t="shared" si="45"/>
        <v>47</v>
      </c>
      <c r="K233" s="62">
        <f t="shared" si="45"/>
        <v>0.5</v>
      </c>
      <c r="L233" s="62">
        <f t="shared" si="45"/>
        <v>0.1</v>
      </c>
      <c r="M233" s="62">
        <f t="shared" si="45"/>
        <v>0.2</v>
      </c>
      <c r="N233" s="62">
        <f t="shared" si="45"/>
        <v>0</v>
      </c>
    </row>
    <row r="234" spans="1:14" ht="13.5" customHeight="1" x14ac:dyDescent="0.25">
      <c r="A234" s="12"/>
      <c r="B234" s="47" t="s">
        <v>43</v>
      </c>
      <c r="C234" s="43"/>
      <c r="D234" s="43">
        <f t="shared" ref="D234:N234" si="46">D222+D229+D233</f>
        <v>70.95</v>
      </c>
      <c r="E234" s="43">
        <f t="shared" si="46"/>
        <v>59.424999999999997</v>
      </c>
      <c r="F234" s="43">
        <f t="shared" si="46"/>
        <v>218.6</v>
      </c>
      <c r="G234" s="44">
        <f t="shared" si="46"/>
        <v>1687</v>
      </c>
      <c r="H234" s="44">
        <f t="shared" si="46"/>
        <v>176</v>
      </c>
      <c r="I234" s="44">
        <f t="shared" si="46"/>
        <v>187</v>
      </c>
      <c r="J234" s="44">
        <f t="shared" si="46"/>
        <v>504</v>
      </c>
      <c r="K234" s="45">
        <f t="shared" si="46"/>
        <v>11.080000000000002</v>
      </c>
      <c r="L234" s="45">
        <f t="shared" si="46"/>
        <v>1.1800000000000002</v>
      </c>
      <c r="M234" s="45">
        <f t="shared" si="46"/>
        <v>22.32</v>
      </c>
      <c r="N234" s="45">
        <f t="shared" si="46"/>
        <v>0.16999999999999998</v>
      </c>
    </row>
    <row r="235" spans="1:14" ht="13.5" customHeight="1" x14ac:dyDescent="0.25">
      <c r="A235" s="12"/>
      <c r="B235" s="47"/>
      <c r="C235" s="72"/>
      <c r="D235" s="43"/>
      <c r="E235" s="43"/>
      <c r="F235" s="43"/>
      <c r="G235" s="44"/>
      <c r="H235" s="44"/>
      <c r="I235" s="44"/>
      <c r="J235" s="44"/>
      <c r="K235" s="45"/>
      <c r="L235" s="45"/>
      <c r="M235" s="45"/>
      <c r="N235" s="45"/>
    </row>
    <row r="236" spans="1:14" ht="13.5" customHeight="1" x14ac:dyDescent="0.25">
      <c r="A236" s="12"/>
      <c r="B236" s="16" t="s">
        <v>160</v>
      </c>
      <c r="C236" s="73"/>
      <c r="D236" s="73">
        <f t="shared" ref="D236:N236" si="47">D21+D42+D61+D80+D99+D118+D139+D158+D177+D196+D215+D234</f>
        <v>706.31000000000006</v>
      </c>
      <c r="E236" s="73">
        <f t="shared" si="47"/>
        <v>633.99499999999989</v>
      </c>
      <c r="F236" s="73">
        <f t="shared" si="47"/>
        <v>2592.3899999999994</v>
      </c>
      <c r="G236" s="74">
        <f t="shared" si="47"/>
        <v>19043.53</v>
      </c>
      <c r="H236" s="74">
        <f t="shared" si="47"/>
        <v>5007</v>
      </c>
      <c r="I236" s="74">
        <f t="shared" si="47"/>
        <v>2503.3000000000002</v>
      </c>
      <c r="J236" s="74">
        <f t="shared" si="47"/>
        <v>7658.8</v>
      </c>
      <c r="K236" s="73">
        <f t="shared" si="47"/>
        <v>133.36199999999999</v>
      </c>
      <c r="L236" s="73">
        <f t="shared" si="47"/>
        <v>13.524000000000001</v>
      </c>
      <c r="M236" s="73">
        <f t="shared" si="47"/>
        <v>316.5</v>
      </c>
      <c r="N236" s="73">
        <f t="shared" si="47"/>
        <v>17.700000000000006</v>
      </c>
    </row>
    <row r="237" spans="1:14" ht="13.5" customHeight="1" x14ac:dyDescent="0.25">
      <c r="A237" s="16"/>
      <c r="B237" s="75" t="s">
        <v>161</v>
      </c>
      <c r="C237" s="76"/>
      <c r="D237" s="76">
        <f t="shared" ref="D237:N237" si="48">D236/12</f>
        <v>58.859166666666674</v>
      </c>
      <c r="E237" s="76">
        <f t="shared" si="48"/>
        <v>52.832916666666655</v>
      </c>
      <c r="F237" s="76">
        <f t="shared" si="48"/>
        <v>216.03249999999994</v>
      </c>
      <c r="G237" s="77">
        <f t="shared" si="48"/>
        <v>1586.9608333333333</v>
      </c>
      <c r="H237" s="77">
        <f t="shared" si="48"/>
        <v>417.25</v>
      </c>
      <c r="I237" s="77">
        <f t="shared" si="48"/>
        <v>208.60833333333335</v>
      </c>
      <c r="J237" s="77">
        <f t="shared" si="48"/>
        <v>638.23333333333335</v>
      </c>
      <c r="K237" s="78">
        <f t="shared" si="48"/>
        <v>11.1135</v>
      </c>
      <c r="L237" s="78">
        <f t="shared" si="48"/>
        <v>1.127</v>
      </c>
      <c r="M237" s="78">
        <f t="shared" si="48"/>
        <v>26.375</v>
      </c>
      <c r="N237" s="78">
        <f t="shared" si="48"/>
        <v>1.4750000000000005</v>
      </c>
    </row>
    <row r="239" spans="1:14" ht="13.5" customHeight="1" x14ac:dyDescent="0.25">
      <c r="A239" s="84" t="s">
        <v>162</v>
      </c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</row>
  </sheetData>
  <autoFilter ref="B1:B239" xr:uid="{00000000-0009-0000-0000-000000000000}"/>
  <mergeCells count="8">
    <mergeCell ref="H1:K1"/>
    <mergeCell ref="L1:N1"/>
    <mergeCell ref="A239:N239"/>
    <mergeCell ref="A1:A2"/>
    <mergeCell ref="B1:B2"/>
    <mergeCell ref="C1:C2"/>
    <mergeCell ref="D1:F1"/>
    <mergeCell ref="G1:G2"/>
  </mergeCells>
  <pageMargins left="0.27559055118110237" right="0.27559055118110237" top="0.27559055118110237" bottom="0.27559055118110237" header="0" footer="0"/>
  <pageSetup paperSize="9" scale="17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workbookViewId="0"/>
  </sheetViews>
  <sheetFormatPr defaultRowHeight="15" customHeight="1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admin</cp:lastModifiedBy>
  <cp:revision>358</cp:revision>
  <dcterms:created xsi:type="dcterms:W3CDTF">2006-09-15T21:00:00Z</dcterms:created>
  <dcterms:modified xsi:type="dcterms:W3CDTF">2024-12-28T05:26:54Z</dcterms:modified>
  <cp:version>983040</cp:version>
</cp:coreProperties>
</file>