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1535" tabRatio="50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calcPr calcId="152511" iterateDelta="1E-4"/>
</workbook>
</file>

<file path=xl/calcChain.xml><?xml version="1.0" encoding="utf-8"?>
<calcChain xmlns="http://schemas.openxmlformats.org/spreadsheetml/2006/main">
  <c r="E184" i="1"/>
  <c r="F184"/>
  <c r="G184"/>
  <c r="H184"/>
  <c r="H193"/>
  <c r="I184"/>
  <c r="J184"/>
  <c r="K184"/>
  <c r="L184"/>
  <c r="M184"/>
  <c r="N184"/>
  <c r="N193"/>
  <c r="D184"/>
  <c r="E201"/>
  <c r="F201"/>
  <c r="G201"/>
  <c r="H201"/>
  <c r="I201"/>
  <c r="J201"/>
  <c r="K201"/>
  <c r="L201"/>
  <c r="M201"/>
  <c r="N201"/>
  <c r="D201"/>
  <c r="E227"/>
  <c r="E228"/>
  <c r="F227"/>
  <c r="G227"/>
  <c r="H227"/>
  <c r="I227"/>
  <c r="J227"/>
  <c r="K227"/>
  <c r="K228"/>
  <c r="L227"/>
  <c r="M227"/>
  <c r="M228"/>
  <c r="N227"/>
  <c r="D227"/>
  <c r="D228"/>
  <c r="D11"/>
  <c r="D20"/>
  <c r="E11"/>
  <c r="F11"/>
  <c r="G11"/>
  <c r="H11"/>
  <c r="I11"/>
  <c r="J11"/>
  <c r="K11"/>
  <c r="L11"/>
  <c r="M11"/>
  <c r="N11"/>
  <c r="D19"/>
  <c r="E19"/>
  <c r="F19"/>
  <c r="F20"/>
  <c r="G19"/>
  <c r="H19"/>
  <c r="I19"/>
  <c r="J19"/>
  <c r="K19"/>
  <c r="K20"/>
  <c r="L19"/>
  <c r="M19"/>
  <c r="N19"/>
  <c r="D27"/>
  <c r="D35"/>
  <c r="E27"/>
  <c r="F27"/>
  <c r="G27"/>
  <c r="H27"/>
  <c r="H35"/>
  <c r="I27"/>
  <c r="J27"/>
  <c r="J35"/>
  <c r="K27"/>
  <c r="L27"/>
  <c r="M27"/>
  <c r="N27"/>
  <c r="N35"/>
  <c r="D34"/>
  <c r="E34"/>
  <c r="E35"/>
  <c r="F34"/>
  <c r="G34"/>
  <c r="G35"/>
  <c r="H34"/>
  <c r="I34"/>
  <c r="I35"/>
  <c r="J34"/>
  <c r="K34"/>
  <c r="L34"/>
  <c r="M34"/>
  <c r="M35"/>
  <c r="N34"/>
  <c r="D44"/>
  <c r="E44"/>
  <c r="F44"/>
  <c r="G44"/>
  <c r="H44"/>
  <c r="I44"/>
  <c r="J44"/>
  <c r="J53"/>
  <c r="K44"/>
  <c r="L44"/>
  <c r="L53"/>
  <c r="M44"/>
  <c r="M53"/>
  <c r="N44"/>
  <c r="D52"/>
  <c r="E52"/>
  <c r="E53"/>
  <c r="F52"/>
  <c r="F53"/>
  <c r="G52"/>
  <c r="H52"/>
  <c r="I52"/>
  <c r="J52"/>
  <c r="K52"/>
  <c r="L52"/>
  <c r="M52"/>
  <c r="N52"/>
  <c r="D61"/>
  <c r="E61"/>
  <c r="F61"/>
  <c r="G61"/>
  <c r="H61"/>
  <c r="I61"/>
  <c r="J61"/>
  <c r="K61"/>
  <c r="L61"/>
  <c r="M61"/>
  <c r="N61"/>
  <c r="D68"/>
  <c r="D69"/>
  <c r="D425"/>
  <c r="D426"/>
  <c r="E68"/>
  <c r="E69"/>
  <c r="E425"/>
  <c r="E426"/>
  <c r="F68"/>
  <c r="G68"/>
  <c r="G69"/>
  <c r="G425"/>
  <c r="G426"/>
  <c r="H68"/>
  <c r="H69"/>
  <c r="H425"/>
  <c r="H426"/>
  <c r="I68"/>
  <c r="J68"/>
  <c r="K68"/>
  <c r="K69"/>
  <c r="K425"/>
  <c r="K426"/>
  <c r="L68"/>
  <c r="M68"/>
  <c r="N68"/>
  <c r="N69"/>
  <c r="N425"/>
  <c r="N426"/>
  <c r="D78"/>
  <c r="E78"/>
  <c r="E87"/>
  <c r="F78"/>
  <c r="G78"/>
  <c r="G87"/>
  <c r="H78"/>
  <c r="I78"/>
  <c r="J78"/>
  <c r="K78"/>
  <c r="K87"/>
  <c r="L78"/>
  <c r="L87"/>
  <c r="M78"/>
  <c r="M87"/>
  <c r="N78"/>
  <c r="N87"/>
  <c r="D86"/>
  <c r="D87"/>
  <c r="E86"/>
  <c r="F86"/>
  <c r="G86"/>
  <c r="H86"/>
  <c r="I86"/>
  <c r="J86"/>
  <c r="K86"/>
  <c r="L86"/>
  <c r="M86"/>
  <c r="N86"/>
  <c r="D95"/>
  <c r="D104"/>
  <c r="E95"/>
  <c r="F95"/>
  <c r="G95"/>
  <c r="H95"/>
  <c r="I95"/>
  <c r="J95"/>
  <c r="K95"/>
  <c r="L95"/>
  <c r="M95"/>
  <c r="N95"/>
  <c r="D103"/>
  <c r="E103"/>
  <c r="E104"/>
  <c r="F103"/>
  <c r="G103"/>
  <c r="G104"/>
  <c r="H103"/>
  <c r="I103"/>
  <c r="I104"/>
  <c r="J103"/>
  <c r="K103"/>
  <c r="K104"/>
  <c r="L103"/>
  <c r="M103"/>
  <c r="M104"/>
  <c r="N103"/>
  <c r="D115"/>
  <c r="E115"/>
  <c r="E123"/>
  <c r="F115"/>
  <c r="G115"/>
  <c r="H115"/>
  <c r="I115"/>
  <c r="I123"/>
  <c r="J115"/>
  <c r="K115"/>
  <c r="L115"/>
  <c r="M115"/>
  <c r="N115"/>
  <c r="D122"/>
  <c r="D123"/>
  <c r="E122"/>
  <c r="F122"/>
  <c r="F123"/>
  <c r="G122"/>
  <c r="H122"/>
  <c r="I122"/>
  <c r="J122"/>
  <c r="J123"/>
  <c r="K122"/>
  <c r="L122"/>
  <c r="M122"/>
  <c r="N122"/>
  <c r="N123"/>
  <c r="D131"/>
  <c r="E131"/>
  <c r="E140"/>
  <c r="F131"/>
  <c r="G131"/>
  <c r="H131"/>
  <c r="I131"/>
  <c r="J131"/>
  <c r="K131"/>
  <c r="K140"/>
  <c r="L131"/>
  <c r="M131"/>
  <c r="N131"/>
  <c r="D139"/>
  <c r="D140"/>
  <c r="E139"/>
  <c r="F139"/>
  <c r="G139"/>
  <c r="G140"/>
  <c r="H139"/>
  <c r="H140"/>
  <c r="I139"/>
  <c r="I140"/>
  <c r="J139"/>
  <c r="J140"/>
  <c r="K139"/>
  <c r="L139"/>
  <c r="L140"/>
  <c r="M139"/>
  <c r="M140"/>
  <c r="N139"/>
  <c r="D147"/>
  <c r="E147"/>
  <c r="F147"/>
  <c r="F156"/>
  <c r="G147"/>
  <c r="H147"/>
  <c r="H156"/>
  <c r="I147"/>
  <c r="J147"/>
  <c r="J156"/>
  <c r="K147"/>
  <c r="L147"/>
  <c r="M147"/>
  <c r="N147"/>
  <c r="N156"/>
  <c r="D155"/>
  <c r="E155"/>
  <c r="E156"/>
  <c r="F155"/>
  <c r="G155"/>
  <c r="H155"/>
  <c r="I155"/>
  <c r="I156"/>
  <c r="J155"/>
  <c r="K155"/>
  <c r="K156"/>
  <c r="L155"/>
  <c r="M155"/>
  <c r="M156"/>
  <c r="N155"/>
  <c r="D164"/>
  <c r="E164"/>
  <c r="E174"/>
  <c r="F164"/>
  <c r="G164"/>
  <c r="H164"/>
  <c r="I164"/>
  <c r="I174"/>
  <c r="J164"/>
  <c r="K164"/>
  <c r="K174"/>
  <c r="L164"/>
  <c r="M164"/>
  <c r="N164"/>
  <c r="D173"/>
  <c r="D174"/>
  <c r="E173"/>
  <c r="F173"/>
  <c r="G173"/>
  <c r="H173"/>
  <c r="H174"/>
  <c r="I173"/>
  <c r="J173"/>
  <c r="J174"/>
  <c r="K173"/>
  <c r="L173"/>
  <c r="L174"/>
  <c r="M173"/>
  <c r="N173"/>
  <c r="N174"/>
  <c r="I193"/>
  <c r="D192"/>
  <c r="E192"/>
  <c r="F192"/>
  <c r="G192"/>
  <c r="G193"/>
  <c r="H192"/>
  <c r="I192"/>
  <c r="J192"/>
  <c r="K192"/>
  <c r="L192"/>
  <c r="M192"/>
  <c r="N192"/>
  <c r="D208"/>
  <c r="E208"/>
  <c r="F208"/>
  <c r="F209"/>
  <c r="G208"/>
  <c r="H208"/>
  <c r="I208"/>
  <c r="J208"/>
  <c r="K208"/>
  <c r="L208"/>
  <c r="M208"/>
  <c r="N208"/>
  <c r="N209"/>
  <c r="D219"/>
  <c r="E219"/>
  <c r="F219"/>
  <c r="F228"/>
  <c r="G219"/>
  <c r="G228"/>
  <c r="H219"/>
  <c r="H228"/>
  <c r="I219"/>
  <c r="I228"/>
  <c r="J219"/>
  <c r="J228"/>
  <c r="K219"/>
  <c r="L219"/>
  <c r="L228"/>
  <c r="M219"/>
  <c r="N219"/>
  <c r="N228"/>
  <c r="D236"/>
  <c r="E236"/>
  <c r="F236"/>
  <c r="G236"/>
  <c r="G246"/>
  <c r="H236"/>
  <c r="I236"/>
  <c r="J236"/>
  <c r="K236"/>
  <c r="L236"/>
  <c r="M236"/>
  <c r="M246"/>
  <c r="N236"/>
  <c r="D245"/>
  <c r="E245"/>
  <c r="E246"/>
  <c r="F245"/>
  <c r="G245"/>
  <c r="H245"/>
  <c r="H246"/>
  <c r="I245"/>
  <c r="I246"/>
  <c r="J245"/>
  <c r="K245"/>
  <c r="L245"/>
  <c r="L246"/>
  <c r="M245"/>
  <c r="N245"/>
  <c r="N246"/>
  <c r="D255"/>
  <c r="E255"/>
  <c r="F255"/>
  <c r="G255"/>
  <c r="G264"/>
  <c r="H255"/>
  <c r="I255"/>
  <c r="J255"/>
  <c r="J264"/>
  <c r="K255"/>
  <c r="K264"/>
  <c r="L255"/>
  <c r="M255"/>
  <c r="M264"/>
  <c r="N255"/>
  <c r="D263"/>
  <c r="E263"/>
  <c r="E264"/>
  <c r="F263"/>
  <c r="F264"/>
  <c r="G263"/>
  <c r="H263"/>
  <c r="H264"/>
  <c r="I263"/>
  <c r="J263"/>
  <c r="K263"/>
  <c r="L263"/>
  <c r="M263"/>
  <c r="N263"/>
  <c r="D271"/>
  <c r="E271"/>
  <c r="F271"/>
  <c r="G271"/>
  <c r="H271"/>
  <c r="I271"/>
  <c r="J271"/>
  <c r="K271"/>
  <c r="L271"/>
  <c r="L279"/>
  <c r="M271"/>
  <c r="N271"/>
  <c r="D278"/>
  <c r="E278"/>
  <c r="E279"/>
  <c r="F278"/>
  <c r="G278"/>
  <c r="H278"/>
  <c r="I278"/>
  <c r="J278"/>
  <c r="K278"/>
  <c r="L278"/>
  <c r="M278"/>
  <c r="N278"/>
  <c r="D289"/>
  <c r="D298"/>
  <c r="E289"/>
  <c r="F289"/>
  <c r="G289"/>
  <c r="G298"/>
  <c r="H289"/>
  <c r="I289"/>
  <c r="J289"/>
  <c r="K289"/>
  <c r="L289"/>
  <c r="L298"/>
  <c r="M289"/>
  <c r="N289"/>
  <c r="D297"/>
  <c r="E297"/>
  <c r="E298"/>
  <c r="F297"/>
  <c r="G297"/>
  <c r="H297"/>
  <c r="H298"/>
  <c r="I297"/>
  <c r="J297"/>
  <c r="J298"/>
  <c r="K297"/>
  <c r="L297"/>
  <c r="M297"/>
  <c r="M298"/>
  <c r="N297"/>
  <c r="N298"/>
  <c r="D306"/>
  <c r="E306"/>
  <c r="F306"/>
  <c r="G306"/>
  <c r="G315"/>
  <c r="H306"/>
  <c r="I306"/>
  <c r="I315"/>
  <c r="J306"/>
  <c r="K306"/>
  <c r="L306"/>
  <c r="M306"/>
  <c r="M315"/>
  <c r="N306"/>
  <c r="D314"/>
  <c r="D315"/>
  <c r="E314"/>
  <c r="F314"/>
  <c r="G314"/>
  <c r="H314"/>
  <c r="I314"/>
  <c r="J314"/>
  <c r="J315"/>
  <c r="K314"/>
  <c r="L314"/>
  <c r="M314"/>
  <c r="N314"/>
  <c r="N315"/>
  <c r="D325"/>
  <c r="D335"/>
  <c r="E325"/>
  <c r="F325"/>
  <c r="F335"/>
  <c r="G325"/>
  <c r="H325"/>
  <c r="H335"/>
  <c r="I325"/>
  <c r="J325"/>
  <c r="K325"/>
  <c r="L325"/>
  <c r="M325"/>
  <c r="N325"/>
  <c r="D334"/>
  <c r="E334"/>
  <c r="F334"/>
  <c r="G334"/>
  <c r="H334"/>
  <c r="I334"/>
  <c r="J334"/>
  <c r="J335"/>
  <c r="K334"/>
  <c r="K335"/>
  <c r="L334"/>
  <c r="M334"/>
  <c r="N334"/>
  <c r="D344"/>
  <c r="E344"/>
  <c r="F344"/>
  <c r="G344"/>
  <c r="H344"/>
  <c r="I344"/>
  <c r="J344"/>
  <c r="K344"/>
  <c r="L344"/>
  <c r="M344"/>
  <c r="N344"/>
  <c r="D352"/>
  <c r="D353"/>
  <c r="E352"/>
  <c r="E353"/>
  <c r="F352"/>
  <c r="G352"/>
  <c r="G353"/>
  <c r="H352"/>
  <c r="H353"/>
  <c r="I352"/>
  <c r="J352"/>
  <c r="J353"/>
  <c r="K352"/>
  <c r="K353"/>
  <c r="L352"/>
  <c r="M352"/>
  <c r="N352"/>
  <c r="D360"/>
  <c r="E360"/>
  <c r="F360"/>
  <c r="F369"/>
  <c r="G360"/>
  <c r="H360"/>
  <c r="I360"/>
  <c r="J360"/>
  <c r="K360"/>
  <c r="L360"/>
  <c r="M360"/>
  <c r="N360"/>
  <c r="N369"/>
  <c r="D368"/>
  <c r="E368"/>
  <c r="F368"/>
  <c r="G368"/>
  <c r="H368"/>
  <c r="H369"/>
  <c r="I368"/>
  <c r="J368"/>
  <c r="K368"/>
  <c r="L368"/>
  <c r="M368"/>
  <c r="N368"/>
  <c r="D379"/>
  <c r="E379"/>
  <c r="F379"/>
  <c r="G379"/>
  <c r="H379"/>
  <c r="I379"/>
  <c r="J379"/>
  <c r="K379"/>
  <c r="L379"/>
  <c r="M379"/>
  <c r="N379"/>
  <c r="D386"/>
  <c r="D387"/>
  <c r="E386"/>
  <c r="E387"/>
  <c r="F386"/>
  <c r="F387"/>
  <c r="G386"/>
  <c r="G387"/>
  <c r="H386"/>
  <c r="I386"/>
  <c r="I387"/>
  <c r="J386"/>
  <c r="J387"/>
  <c r="K386"/>
  <c r="K387"/>
  <c r="L386"/>
  <c r="L387"/>
  <c r="M386"/>
  <c r="N386"/>
  <c r="N387"/>
  <c r="D395"/>
  <c r="E395"/>
  <c r="F395"/>
  <c r="G395"/>
  <c r="H395"/>
  <c r="I395"/>
  <c r="J395"/>
  <c r="K395"/>
  <c r="L395"/>
  <c r="M395"/>
  <c r="N395"/>
  <c r="D404"/>
  <c r="D405"/>
  <c r="E404"/>
  <c r="E405"/>
  <c r="F404"/>
  <c r="G404"/>
  <c r="H404"/>
  <c r="I404"/>
  <c r="I405"/>
  <c r="J404"/>
  <c r="K404"/>
  <c r="K405"/>
  <c r="L404"/>
  <c r="M404"/>
  <c r="M405"/>
  <c r="N404"/>
  <c r="D414"/>
  <c r="E414"/>
  <c r="E424"/>
  <c r="F414"/>
  <c r="F424"/>
  <c r="G414"/>
  <c r="G424"/>
  <c r="H414"/>
  <c r="H424"/>
  <c r="I414"/>
  <c r="I424"/>
  <c r="J414"/>
  <c r="J424"/>
  <c r="K414"/>
  <c r="K424"/>
  <c r="L414"/>
  <c r="L424"/>
  <c r="M414"/>
  <c r="M424"/>
  <c r="N414"/>
  <c r="N424"/>
  <c r="D423"/>
  <c r="K209"/>
  <c r="G209"/>
  <c r="K53"/>
  <c r="H315"/>
  <c r="H387"/>
  <c r="L353"/>
  <c r="F298"/>
  <c r="N53"/>
  <c r="J405"/>
  <c r="F405"/>
  <c r="E335"/>
  <c r="L315"/>
  <c r="F315"/>
  <c r="N264"/>
  <c r="G174"/>
  <c r="G156"/>
  <c r="N140"/>
  <c r="H104"/>
  <c r="I20"/>
  <c r="H279"/>
  <c r="J279"/>
  <c r="G20"/>
  <c r="G405"/>
  <c r="I369"/>
  <c r="K246"/>
  <c r="L104"/>
  <c r="K35"/>
  <c r="N405"/>
  <c r="L405"/>
  <c r="K298"/>
  <c r="J209"/>
  <c r="D369"/>
  <c r="M335"/>
  <c r="I335"/>
  <c r="G335"/>
  <c r="K315"/>
  <c r="I279"/>
  <c r="J246"/>
  <c r="F246"/>
  <c r="N335"/>
  <c r="L193"/>
  <c r="F140"/>
  <c r="D424"/>
  <c r="H405"/>
  <c r="D246"/>
  <c r="F174"/>
  <c r="L156"/>
  <c r="D156"/>
  <c r="J104"/>
  <c r="F104"/>
  <c r="M69"/>
  <c r="M20"/>
  <c r="L209"/>
  <c r="H209"/>
  <c r="M387"/>
  <c r="M369"/>
  <c r="K369"/>
  <c r="G369"/>
  <c r="E369"/>
  <c r="M353"/>
  <c r="I353"/>
  <c r="L335"/>
  <c r="E315"/>
  <c r="I298"/>
  <c r="N279"/>
  <c r="M279"/>
  <c r="F279"/>
  <c r="K193"/>
  <c r="E193"/>
  <c r="M174"/>
  <c r="I69"/>
  <c r="I53"/>
  <c r="D53"/>
  <c r="F35"/>
  <c r="N20"/>
  <c r="K123"/>
  <c r="G123"/>
  <c r="L123"/>
  <c r="M123"/>
  <c r="D279"/>
  <c r="H123"/>
  <c r="J69"/>
  <c r="G53"/>
  <c r="E20"/>
  <c r="I87"/>
  <c r="F69"/>
  <c r="J20"/>
  <c r="D209"/>
  <c r="K279"/>
  <c r="L264"/>
  <c r="M193"/>
  <c r="L69"/>
  <c r="H53"/>
  <c r="L35"/>
  <c r="L369"/>
  <c r="J369"/>
  <c r="N353"/>
  <c r="F353"/>
  <c r="G279"/>
  <c r="I264"/>
  <c r="D264"/>
  <c r="N104"/>
  <c r="J87"/>
  <c r="H87"/>
  <c r="F87"/>
  <c r="L20"/>
  <c r="H20"/>
  <c r="M209"/>
  <c r="I209"/>
  <c r="E209"/>
  <c r="J193"/>
  <c r="F193"/>
  <c r="D193"/>
  <c r="F425"/>
  <c r="F426"/>
  <c r="L425"/>
  <c r="L426"/>
  <c r="J425"/>
  <c r="J426"/>
  <c r="M425"/>
  <c r="M426"/>
  <c r="I425"/>
  <c r="I426"/>
</calcChain>
</file>

<file path=xl/sharedStrings.xml><?xml version="1.0" encoding="utf-8"?>
<sst xmlns="http://schemas.openxmlformats.org/spreadsheetml/2006/main" count="765" uniqueCount="166">
  <si>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</si>
  <si>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</si>
  <si>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</si>
  <si>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</si>
  <si>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</si>
  <si>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</si>
  <si>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</si>
  <si>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</si>
  <si>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</si>
  <si>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</si>
  <si>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</si>
  <si>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</si>
  <si>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</si>
  <si>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</si>
  <si>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</si>
  <si>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</si>
  <si>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</si>
  <si>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</si>
  <si>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Понедельник</t>
  </si>
  <si>
    <t>Завтрак</t>
  </si>
  <si>
    <t>Омлет натуральный</t>
  </si>
  <si>
    <t>150</t>
  </si>
  <si>
    <t>Сосиска отварная</t>
  </si>
  <si>
    <t>50</t>
  </si>
  <si>
    <t>Йогурт</t>
  </si>
  <si>
    <t>110</t>
  </si>
  <si>
    <t>ТТК 245</t>
  </si>
  <si>
    <t>Кофейный напиток витаминизированный</t>
  </si>
  <si>
    <t>200</t>
  </si>
  <si>
    <t>Батон</t>
  </si>
  <si>
    <t>Всего:</t>
  </si>
  <si>
    <t>Обед</t>
  </si>
  <si>
    <t>Суп картофельный с пшеном, рыбными консервами, зеленью</t>
  </si>
  <si>
    <t>280</t>
  </si>
  <si>
    <t>Гуляш из говядины</t>
  </si>
  <si>
    <t>100</t>
  </si>
  <si>
    <t>Рожки отварные</t>
  </si>
  <si>
    <t>180</t>
  </si>
  <si>
    <t>Фрукты свежие</t>
  </si>
  <si>
    <t>Компот из кураги</t>
  </si>
  <si>
    <t>Хлеб ржаной/батон</t>
  </si>
  <si>
    <t>70/50</t>
  </si>
  <si>
    <t>Итого:</t>
  </si>
  <si>
    <t>Вторник</t>
  </si>
  <si>
    <t>Масло сливочное</t>
  </si>
  <si>
    <t>10</t>
  </si>
  <si>
    <t>Запеканка из творога со сгущённым молоком</t>
  </si>
  <si>
    <t>200/30</t>
  </si>
  <si>
    <t>Чай с сахаром</t>
  </si>
  <si>
    <t>Борщ со свежей  капустой и картофелем, мясом, сметаной, зеленью</t>
  </si>
  <si>
    <t>10/255</t>
  </si>
  <si>
    <t xml:space="preserve">Жаркое по-домашнему </t>
  </si>
  <si>
    <t>70</t>
  </si>
  <si>
    <t>ТТК 206</t>
  </si>
  <si>
    <t>Компот из ягод</t>
  </si>
  <si>
    <t>Среда</t>
  </si>
  <si>
    <t>Помидоры  свежие (доп.гарнир)</t>
  </si>
  <si>
    <t>ТТК 243</t>
  </si>
  <si>
    <t>Суп картофельный с горохом, мясом, зеленью</t>
  </si>
  <si>
    <t>10/250</t>
  </si>
  <si>
    <t>ТТК 426</t>
  </si>
  <si>
    <t xml:space="preserve">Рыба запечённая </t>
  </si>
  <si>
    <t>Пюре картофельное</t>
  </si>
  <si>
    <t>ТТК 275/1</t>
  </si>
  <si>
    <t>Капуста соленая с маслом растительным, сахаром (доп. гарнир)</t>
  </si>
  <si>
    <t>Компот из яблок</t>
  </si>
  <si>
    <t>Четверг</t>
  </si>
  <si>
    <t>11/2004</t>
  </si>
  <si>
    <t>Бутерброд горячий с колбасой варёной и сыром</t>
  </si>
  <si>
    <t>55</t>
  </si>
  <si>
    <t>Каша молочная гречневая жидкая  с маслом</t>
  </si>
  <si>
    <t>200/5</t>
  </si>
  <si>
    <t>Какао с молоком</t>
  </si>
  <si>
    <t>157/2004</t>
  </si>
  <si>
    <t>Солянка домашняя со сметаной, зеленью</t>
  </si>
  <si>
    <t>255</t>
  </si>
  <si>
    <t>Макаронник с мясом с маслом</t>
  </si>
  <si>
    <t>Пятница</t>
  </si>
  <si>
    <t>Щи из свежей капусты с картофелем, мясом, зеленью</t>
  </si>
  <si>
    <t>ТТК 163</t>
  </si>
  <si>
    <t>Филе куриное запечённое с ананасами</t>
  </si>
  <si>
    <t>700/2004</t>
  </si>
  <si>
    <t>Напиток клюквенный</t>
  </si>
  <si>
    <t>Суббота</t>
  </si>
  <si>
    <t xml:space="preserve">Сдоба обыкновенная </t>
  </si>
  <si>
    <t>75</t>
  </si>
  <si>
    <t>Компот из ягод (горячий напиток)</t>
  </si>
  <si>
    <t>Суп с клёцками с мясом</t>
  </si>
  <si>
    <t>ТТК 193</t>
  </si>
  <si>
    <t>Рыба запечённая "Солнышко"</t>
  </si>
  <si>
    <t>Рис отварной</t>
  </si>
  <si>
    <t>Чай с сахаром лимоном</t>
  </si>
  <si>
    <t>200/7</t>
  </si>
  <si>
    <t>Вторая неделя</t>
  </si>
  <si>
    <t>Ветчина порционно</t>
  </si>
  <si>
    <t>25</t>
  </si>
  <si>
    <t>ТТК 147</t>
  </si>
  <si>
    <t>Каша молочная "Дружба" жидкая с маслом</t>
  </si>
  <si>
    <t>Суп из овощей с говядиной тушёной, зеленью</t>
  </si>
  <si>
    <t>275</t>
  </si>
  <si>
    <t>333/2004</t>
  </si>
  <si>
    <t>Вермишель отварная с сыром</t>
  </si>
  <si>
    <t>101/2004</t>
  </si>
  <si>
    <t>Икра кабачковая (доп. гарнир)</t>
  </si>
  <si>
    <t>Суп с вермишелью и картофелем с мясными фрикадельками, зеленью</t>
  </si>
  <si>
    <t>20/250</t>
  </si>
  <si>
    <t>Компот из вишни</t>
  </si>
  <si>
    <t>177/2004</t>
  </si>
  <si>
    <t>Бульон с куриным филе, гренками</t>
  </si>
  <si>
    <t>25/15/250</t>
  </si>
  <si>
    <t>Плов из говядины</t>
  </si>
  <si>
    <t xml:space="preserve">Сок фруктовый </t>
  </si>
  <si>
    <t>Рагу из птицы</t>
  </si>
  <si>
    <t xml:space="preserve">Рожки отварные </t>
  </si>
  <si>
    <t>ТТК 370</t>
  </si>
  <si>
    <t>Суп сырный с гренками, зеленью</t>
  </si>
  <si>
    <t>25/250</t>
  </si>
  <si>
    <t>Запеканка картофельная с мясом с маслом</t>
  </si>
  <si>
    <t>Третья неделя</t>
  </si>
  <si>
    <t>Сыр порционно</t>
  </si>
  <si>
    <t>Суп картофельный с рисом, рыбными консервами, зеленью</t>
  </si>
  <si>
    <t>Каша гречневая рассыпчатая</t>
  </si>
  <si>
    <t>Каша молочная пшенная жидкая с маслом</t>
  </si>
  <si>
    <t>Тефтели мясные в соусе</t>
  </si>
  <si>
    <t>100/50</t>
  </si>
  <si>
    <t xml:space="preserve">Вермишель отварная </t>
  </si>
  <si>
    <t>ТТК 473</t>
  </si>
  <si>
    <t>Беф-строганов из куриного филе</t>
  </si>
  <si>
    <t>Суп с вермишелью и картофелем, куриным филе, зеленью</t>
  </si>
  <si>
    <t>Борщ со свежей капустой и картофелем, мясом, сметаной,  зеленью</t>
  </si>
  <si>
    <t>ТТК 242</t>
  </si>
  <si>
    <t xml:space="preserve">Филе куриное панированное </t>
  </si>
  <si>
    <t>541/2004</t>
  </si>
  <si>
    <t>Рагу овощное</t>
  </si>
  <si>
    <t>Рыба тушеная в томате с овощами</t>
  </si>
  <si>
    <t>Четвертая  неделя</t>
  </si>
  <si>
    <t>Рассольник Ленинградский с перловой крупой, говядиной тушёной, сметаной, зеленью</t>
  </si>
  <si>
    <t>270</t>
  </si>
  <si>
    <t>Горошек зелёный консервированный (доп. гарнир)</t>
  </si>
  <si>
    <t>Плов из филе куриного</t>
  </si>
  <si>
    <t>Щи из свежей капусты с картофелем,  мясом, зеленью</t>
  </si>
  <si>
    <t>Картофель отварной</t>
  </si>
  <si>
    <t>Суп с вермишелью и картофелем, мясными фрикадельками  зеленью</t>
  </si>
  <si>
    <t>Суп из овощей с мясом, зеленью</t>
  </si>
  <si>
    <t>ТТК 204</t>
  </si>
  <si>
    <t>Рыба жареная по-солнечному</t>
  </si>
  <si>
    <t>Итого по меню:</t>
  </si>
  <si>
    <t>среднее за день</t>
  </si>
  <si>
    <t xml:space="preserve">                     Начальник технологического отдела МП "ЕЦМЗ"  Н.В.Решетникова</t>
  </si>
  <si>
    <t>45</t>
  </si>
  <si>
    <t>Яйцо варёное</t>
  </si>
  <si>
    <t>1шт</t>
  </si>
  <si>
    <t>Кондитерское изделие вафли</t>
  </si>
  <si>
    <t>18</t>
  </si>
  <si>
    <t>Кисель плодово-ягодный витаминизированный (горячий напиток)</t>
  </si>
  <si>
    <t>Напиток клюквенный (горячий напиток)</t>
  </si>
  <si>
    <t>ТТК 478</t>
  </si>
  <si>
    <t>265</t>
  </si>
  <si>
    <t>15</t>
  </si>
  <si>
    <t>ТТК 274</t>
  </si>
  <si>
    <t>Ёжики "Аппетитные"</t>
  </si>
  <si>
    <t xml:space="preserve">Кисель плодово-ягодный витаминизированный </t>
  </si>
  <si>
    <t>Огурцы свежие/солёные (доп. гарнир)</t>
  </si>
  <si>
    <t>Каша молочная рисовая жидкая с маслом</t>
  </si>
  <si>
    <t>Огурцы свежие  (доп. гарнир)</t>
  </si>
  <si>
    <t>Огурцы свежие (доп. гарнир)</t>
  </si>
</sst>
</file>

<file path=xl/styles.xml><?xml version="1.0" encoding="utf-8"?>
<styleSheet xmlns="http://schemas.openxmlformats.org/spreadsheetml/2006/main">
  <numFmts count="1">
    <numFmt numFmtId="164" formatCode="0.0"/>
  </numFmts>
  <fonts count="42"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1"/>
    </font>
    <font>
      <b/>
      <i/>
      <sz val="11"/>
      <color indexed="25"/>
      <name val="Calibri"/>
      <family val="2"/>
      <charset val="204"/>
    </font>
    <font>
      <b/>
      <sz val="11"/>
      <color indexed="17"/>
      <name val="Calibri"/>
      <family val="2"/>
      <charset val="204"/>
    </font>
    <font>
      <b/>
      <sz val="10"/>
      <color indexed="10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1"/>
    </font>
    <font>
      <b/>
      <i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i/>
      <sz val="10"/>
      <color indexed="54"/>
      <name val="Calibri"/>
      <family val="2"/>
      <charset val="204"/>
    </font>
    <font>
      <b/>
      <sz val="10"/>
      <color indexed="30"/>
      <name val="Calibri"/>
      <family val="2"/>
      <charset val="1"/>
    </font>
    <font>
      <b/>
      <sz val="10"/>
      <color indexed="17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30"/>
      <name val="Calibri"/>
      <family val="2"/>
      <charset val="204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8"/>
      <name val="Calibri"/>
      <family val="2"/>
      <charset val="204"/>
    </font>
    <font>
      <sz val="10"/>
      <color indexed="10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indexed="30"/>
      <name val="Calibri"/>
      <family val="2"/>
      <charset val="204"/>
    </font>
    <font>
      <sz val="8"/>
      <color indexed="54"/>
      <name val="Calibri"/>
      <family val="2"/>
      <charset val="204"/>
    </font>
    <font>
      <b/>
      <i/>
      <sz val="10"/>
      <color indexed="8"/>
      <name val="Calibri"/>
      <family val="2"/>
      <charset val="1"/>
    </font>
    <font>
      <b/>
      <i/>
      <sz val="10"/>
      <color indexed="30"/>
      <name val="Calibri"/>
      <family val="2"/>
      <charset val="1"/>
    </font>
    <font>
      <b/>
      <sz val="10"/>
      <color indexed="10"/>
      <name val="Calibri"/>
      <family val="2"/>
      <charset val="1"/>
    </font>
    <font>
      <b/>
      <i/>
      <sz val="10"/>
      <color indexed="30"/>
      <name val="Calibri"/>
      <family val="2"/>
      <charset val="204"/>
    </font>
    <font>
      <sz val="11"/>
      <color indexed="25"/>
      <name val="Calibri"/>
      <family val="2"/>
      <charset val="1"/>
    </font>
    <font>
      <b/>
      <i/>
      <sz val="11"/>
      <color indexed="30"/>
      <name val="Calibri"/>
      <family val="2"/>
      <charset val="204"/>
    </font>
    <font>
      <b/>
      <i/>
      <sz val="8"/>
      <color indexed="30"/>
      <name val="Calibri"/>
      <family val="2"/>
      <charset val="204"/>
    </font>
    <font>
      <i/>
      <sz val="10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8"/>
      <color indexed="10"/>
      <name val="Calibri"/>
      <family val="2"/>
      <charset val="1"/>
    </font>
    <font>
      <i/>
      <sz val="10"/>
      <color indexed="10"/>
      <name val="Calibri"/>
      <family val="2"/>
      <charset val="1"/>
    </font>
    <font>
      <b/>
      <i/>
      <sz val="10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49" fontId="22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32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/>
    </xf>
    <xf numFmtId="49" fontId="35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6" fillId="0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49" fontId="38" fillId="0" borderId="1" xfId="0" applyNumberFormat="1" applyFont="1" applyBorder="1" applyAlignment="1">
      <alignment horizontal="center" vertical="center" wrapText="1"/>
    </xf>
    <xf numFmtId="164" fontId="3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1" xfId="0" applyFont="1" applyBorder="1" applyAlignment="1">
      <alignment vertical="center"/>
    </xf>
    <xf numFmtId="0" fontId="40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49" fontId="21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8"/>
  <sheetViews>
    <sheetView tabSelected="1" view="pageBreakPreview" topLeftCell="A324" zoomScaleSheetLayoutView="100" workbookViewId="0">
      <selection activeCell="B410" sqref="B410"/>
    </sheetView>
  </sheetViews>
  <sheetFormatPr defaultColWidth="8.140625" defaultRowHeight="12.75" customHeight="1"/>
  <cols>
    <col min="1" max="1" width="10.42578125" style="1" customWidth="1"/>
    <col min="2" max="2" width="54.28515625" style="1" customWidth="1"/>
    <col min="3" max="3" width="10.140625" style="2" customWidth="1"/>
    <col min="4" max="5" width="5.7109375" style="1" customWidth="1"/>
    <col min="6" max="6" width="7.28515625" style="1" customWidth="1"/>
    <col min="7" max="7" width="10.5703125" style="1" customWidth="1"/>
    <col min="8" max="14" width="5" style="1" customWidth="1"/>
    <col min="15" max="16384" width="8.140625" style="1"/>
  </cols>
  <sheetData>
    <row r="1" spans="1:14" s="5" customFormat="1" ht="12.75" customHeight="1">
      <c r="A1" s="92" t="s">
        <v>0</v>
      </c>
      <c r="B1" s="93" t="s">
        <v>1</v>
      </c>
      <c r="C1" s="94" t="s">
        <v>2</v>
      </c>
      <c r="D1" s="91" t="s">
        <v>3</v>
      </c>
      <c r="E1" s="91"/>
      <c r="F1" s="91"/>
      <c r="G1" s="95" t="s">
        <v>4</v>
      </c>
      <c r="H1" s="96" t="s">
        <v>5</v>
      </c>
      <c r="I1" s="96"/>
      <c r="J1" s="96"/>
      <c r="K1" s="96"/>
      <c r="L1" s="91" t="s">
        <v>6</v>
      </c>
      <c r="M1" s="91"/>
      <c r="N1" s="91"/>
    </row>
    <row r="2" spans="1:14" s="5" customFormat="1" ht="36" customHeight="1">
      <c r="A2" s="92"/>
      <c r="B2" s="93"/>
      <c r="C2" s="94"/>
      <c r="D2" s="6" t="s">
        <v>7</v>
      </c>
      <c r="E2" s="6" t="s">
        <v>8</v>
      </c>
      <c r="F2" s="6" t="s">
        <v>9</v>
      </c>
      <c r="G2" s="95"/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</row>
    <row r="3" spans="1:14" ht="12.75" customHeight="1">
      <c r="A3" s="8"/>
      <c r="B3" s="9" t="s">
        <v>17</v>
      </c>
      <c r="C3" s="3"/>
      <c r="D3" s="6"/>
      <c r="E3" s="6"/>
      <c r="F3" s="6"/>
      <c r="G3" s="4"/>
      <c r="H3" s="7"/>
      <c r="I3" s="7"/>
      <c r="J3" s="7"/>
      <c r="K3" s="7"/>
      <c r="L3" s="7"/>
      <c r="M3" s="7"/>
      <c r="N3" s="7"/>
    </row>
    <row r="4" spans="1:14" ht="12.75" customHeight="1">
      <c r="A4" s="10"/>
      <c r="B4" s="11" t="s">
        <v>18</v>
      </c>
      <c r="C4" s="3"/>
      <c r="D4" s="6"/>
      <c r="E4" s="6"/>
      <c r="F4" s="6"/>
      <c r="G4" s="4"/>
      <c r="H4" s="7"/>
      <c r="I4" s="7"/>
      <c r="J4" s="7"/>
      <c r="K4" s="7"/>
      <c r="L4" s="7"/>
      <c r="M4" s="7"/>
      <c r="N4" s="7"/>
    </row>
    <row r="5" spans="1:14" ht="12.75" customHeight="1">
      <c r="A5" s="12"/>
      <c r="B5" s="13" t="s">
        <v>19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 customHeight="1">
      <c r="A6" s="6">
        <v>243</v>
      </c>
      <c r="B6" s="19" t="s">
        <v>22</v>
      </c>
      <c r="C6" s="20" t="s">
        <v>23</v>
      </c>
      <c r="D6" s="18">
        <v>5.5</v>
      </c>
      <c r="E6" s="18">
        <v>12</v>
      </c>
      <c r="F6" s="18">
        <v>0.2</v>
      </c>
      <c r="G6" s="18">
        <v>131</v>
      </c>
      <c r="H6" s="18">
        <v>18</v>
      </c>
      <c r="I6" s="18">
        <v>10</v>
      </c>
      <c r="J6" s="18">
        <v>80</v>
      </c>
      <c r="K6" s="18">
        <v>0.9</v>
      </c>
      <c r="L6" s="18">
        <v>0.1</v>
      </c>
      <c r="M6" s="18">
        <v>0</v>
      </c>
      <c r="N6" s="18">
        <v>0.37</v>
      </c>
    </row>
    <row r="7" spans="1:14" ht="12.75" customHeight="1">
      <c r="A7" s="39">
        <v>304</v>
      </c>
      <c r="B7" s="40" t="s">
        <v>90</v>
      </c>
      <c r="C7" s="34" t="s">
        <v>37</v>
      </c>
      <c r="D7" s="41">
        <v>4.4000000000000004</v>
      </c>
      <c r="E7" s="41">
        <v>7.5</v>
      </c>
      <c r="F7" s="41">
        <v>33.700000000000003</v>
      </c>
      <c r="G7" s="41">
        <v>257</v>
      </c>
      <c r="H7" s="41">
        <v>2</v>
      </c>
      <c r="I7" s="41">
        <v>23</v>
      </c>
      <c r="J7" s="41">
        <v>73</v>
      </c>
      <c r="K7" s="41">
        <v>0.62</v>
      </c>
      <c r="L7" s="41">
        <v>0.03</v>
      </c>
      <c r="M7" s="41">
        <v>0</v>
      </c>
      <c r="N7" s="41">
        <v>0.03</v>
      </c>
    </row>
    <row r="8" spans="1:14" ht="12.75" customHeight="1">
      <c r="A8" s="6"/>
      <c r="B8" s="21" t="s">
        <v>24</v>
      </c>
      <c r="C8" s="17" t="s">
        <v>25</v>
      </c>
      <c r="D8" s="18">
        <v>3.4</v>
      </c>
      <c r="E8" s="18">
        <v>2.9</v>
      </c>
      <c r="F8" s="18">
        <v>13.9</v>
      </c>
      <c r="G8" s="18">
        <v>95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</row>
    <row r="9" spans="1:14" ht="12.75" customHeight="1">
      <c r="A9" s="6" t="s">
        <v>26</v>
      </c>
      <c r="B9" s="22" t="s">
        <v>27</v>
      </c>
      <c r="C9" s="20" t="s">
        <v>28</v>
      </c>
      <c r="D9" s="18">
        <v>2.2999999999999998</v>
      </c>
      <c r="E9" s="18">
        <v>1.8</v>
      </c>
      <c r="F9" s="18">
        <v>25</v>
      </c>
      <c r="G9" s="18">
        <v>125</v>
      </c>
      <c r="H9" s="18">
        <v>61</v>
      </c>
      <c r="I9" s="18">
        <v>7</v>
      </c>
      <c r="J9" s="18">
        <v>45</v>
      </c>
      <c r="K9" s="18">
        <v>0.1</v>
      </c>
      <c r="L9" s="18">
        <v>0.24</v>
      </c>
      <c r="M9" s="18">
        <v>0.65</v>
      </c>
      <c r="N9" s="18">
        <v>0.01</v>
      </c>
    </row>
    <row r="10" spans="1:14" ht="12.75" customHeight="1">
      <c r="A10" s="6"/>
      <c r="B10" s="16" t="s">
        <v>29</v>
      </c>
      <c r="C10" s="20" t="s">
        <v>149</v>
      </c>
      <c r="D10" s="18">
        <v>4.3</v>
      </c>
      <c r="E10" s="18">
        <v>1.8</v>
      </c>
      <c r="F10" s="18">
        <v>30.2</v>
      </c>
      <c r="G10" s="18">
        <v>154</v>
      </c>
      <c r="H10" s="18">
        <v>10</v>
      </c>
      <c r="I10" s="18">
        <v>15</v>
      </c>
      <c r="J10" s="18">
        <v>41</v>
      </c>
      <c r="K10" s="18">
        <v>0.9</v>
      </c>
      <c r="L10" s="18">
        <v>0.06</v>
      </c>
      <c r="M10" s="18">
        <v>0</v>
      </c>
      <c r="N10" s="18">
        <v>0</v>
      </c>
    </row>
    <row r="11" spans="1:14" ht="12.75" customHeight="1">
      <c r="A11" s="6"/>
      <c r="B11" s="23" t="s">
        <v>30</v>
      </c>
      <c r="C11" s="24"/>
      <c r="D11" s="25">
        <f t="shared" ref="D11:N11" si="0">SUM(D6:D10)</f>
        <v>19.900000000000002</v>
      </c>
      <c r="E11" s="25">
        <f t="shared" si="0"/>
        <v>26</v>
      </c>
      <c r="F11" s="25">
        <f t="shared" si="0"/>
        <v>103.00000000000001</v>
      </c>
      <c r="G11" s="25">
        <f t="shared" si="0"/>
        <v>762</v>
      </c>
      <c r="H11" s="25">
        <f t="shared" si="0"/>
        <v>91</v>
      </c>
      <c r="I11" s="25">
        <f t="shared" si="0"/>
        <v>55</v>
      </c>
      <c r="J11" s="25">
        <f t="shared" si="0"/>
        <v>239</v>
      </c>
      <c r="K11" s="25">
        <f t="shared" si="0"/>
        <v>2.52</v>
      </c>
      <c r="L11" s="25">
        <f t="shared" si="0"/>
        <v>0.43</v>
      </c>
      <c r="M11" s="25">
        <f t="shared" si="0"/>
        <v>0.65</v>
      </c>
      <c r="N11" s="25">
        <f t="shared" si="0"/>
        <v>0.41000000000000003</v>
      </c>
    </row>
    <row r="12" spans="1:14" ht="12.75" customHeight="1">
      <c r="A12" s="6"/>
      <c r="B12" s="13" t="s">
        <v>31</v>
      </c>
      <c r="C12" s="26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2.75" customHeight="1">
      <c r="A13" s="6">
        <v>101</v>
      </c>
      <c r="B13" s="21" t="s">
        <v>120</v>
      </c>
      <c r="C13" s="17" t="s">
        <v>157</v>
      </c>
      <c r="D13" s="18">
        <v>4.5</v>
      </c>
      <c r="E13" s="18">
        <v>5.7</v>
      </c>
      <c r="F13" s="18">
        <v>17.399999999999999</v>
      </c>
      <c r="G13" s="18">
        <v>142</v>
      </c>
      <c r="H13" s="18">
        <v>14</v>
      </c>
      <c r="I13" s="18">
        <v>25</v>
      </c>
      <c r="J13" s="18">
        <v>64</v>
      </c>
      <c r="K13" s="18">
        <v>0.88</v>
      </c>
      <c r="L13" s="18">
        <v>0.09</v>
      </c>
      <c r="M13" s="18">
        <v>8.25</v>
      </c>
      <c r="N13" s="18">
        <v>0</v>
      </c>
    </row>
    <row r="14" spans="1:14" s="28" customFormat="1" ht="12.75" customHeight="1">
      <c r="A14" s="6">
        <v>260</v>
      </c>
      <c r="B14" s="27" t="s">
        <v>34</v>
      </c>
      <c r="C14" s="20" t="s">
        <v>35</v>
      </c>
      <c r="D14" s="18">
        <v>15.74</v>
      </c>
      <c r="E14" s="18">
        <v>8.09</v>
      </c>
      <c r="F14" s="18">
        <v>2.68</v>
      </c>
      <c r="G14" s="18">
        <v>143</v>
      </c>
      <c r="H14" s="18">
        <v>12</v>
      </c>
      <c r="I14" s="18">
        <v>4</v>
      </c>
      <c r="J14" s="18">
        <v>15</v>
      </c>
      <c r="K14" s="18">
        <v>0.19</v>
      </c>
      <c r="L14" s="18">
        <v>0.01</v>
      </c>
      <c r="M14" s="18">
        <v>0.76</v>
      </c>
      <c r="N14" s="18">
        <v>0.01</v>
      </c>
    </row>
    <row r="15" spans="1:14" ht="12.75" customHeight="1">
      <c r="A15" s="6">
        <v>309</v>
      </c>
      <c r="B15" s="16" t="s">
        <v>36</v>
      </c>
      <c r="C15" s="17" t="s">
        <v>37</v>
      </c>
      <c r="D15" s="18">
        <v>6.5</v>
      </c>
      <c r="E15" s="18">
        <v>5.7</v>
      </c>
      <c r="F15" s="18">
        <v>33.5</v>
      </c>
      <c r="G15" s="18">
        <v>222</v>
      </c>
      <c r="H15" s="18">
        <v>8</v>
      </c>
      <c r="I15" s="18">
        <v>9</v>
      </c>
      <c r="J15" s="18">
        <v>42</v>
      </c>
      <c r="K15" s="18">
        <v>0.91</v>
      </c>
      <c r="L15" s="18">
        <v>7.0000000000000007E-2</v>
      </c>
      <c r="M15" s="18">
        <v>0</v>
      </c>
      <c r="N15" s="18">
        <v>0.03</v>
      </c>
    </row>
    <row r="16" spans="1:14" ht="12.75" customHeight="1">
      <c r="A16" s="6">
        <v>338</v>
      </c>
      <c r="B16" s="16" t="s">
        <v>38</v>
      </c>
      <c r="C16" s="17" t="s">
        <v>21</v>
      </c>
      <c r="D16" s="18">
        <v>0.6</v>
      </c>
      <c r="E16" s="18">
        <v>0.6</v>
      </c>
      <c r="F16" s="18">
        <v>14.7</v>
      </c>
      <c r="G16" s="18">
        <v>71</v>
      </c>
      <c r="H16" s="18">
        <v>24</v>
      </c>
      <c r="I16" s="18">
        <v>14</v>
      </c>
      <c r="J16" s="18">
        <v>17</v>
      </c>
      <c r="K16" s="18">
        <v>3.3</v>
      </c>
      <c r="L16" s="18">
        <v>0.05</v>
      </c>
      <c r="M16" s="18">
        <v>15</v>
      </c>
      <c r="N16" s="18">
        <v>0</v>
      </c>
    </row>
    <row r="17" spans="1:14" ht="12.75" customHeight="1">
      <c r="A17" s="6">
        <v>348</v>
      </c>
      <c r="B17" s="21" t="s">
        <v>39</v>
      </c>
      <c r="C17" s="17" t="s">
        <v>28</v>
      </c>
      <c r="D17" s="18">
        <v>1</v>
      </c>
      <c r="E17" s="18">
        <v>0.1</v>
      </c>
      <c r="F17" s="18">
        <v>25.2</v>
      </c>
      <c r="G17" s="18">
        <v>106</v>
      </c>
      <c r="H17" s="18">
        <v>33</v>
      </c>
      <c r="I17" s="18">
        <v>21</v>
      </c>
      <c r="J17" s="18">
        <v>29</v>
      </c>
      <c r="K17" s="18">
        <v>0.69</v>
      </c>
      <c r="L17" s="18">
        <v>0.02</v>
      </c>
      <c r="M17" s="18">
        <v>0.89</v>
      </c>
      <c r="N17" s="18">
        <v>0</v>
      </c>
    </row>
    <row r="18" spans="1:14" ht="12.75" customHeight="1">
      <c r="A18" s="6"/>
      <c r="B18" s="16" t="s">
        <v>40</v>
      </c>
      <c r="C18" s="20" t="s">
        <v>41</v>
      </c>
      <c r="D18" s="18">
        <v>9.4</v>
      </c>
      <c r="E18" s="29">
        <v>2.8</v>
      </c>
      <c r="F18" s="18">
        <v>62.2</v>
      </c>
      <c r="G18" s="18">
        <v>312</v>
      </c>
      <c r="H18" s="18">
        <v>32</v>
      </c>
      <c r="I18" s="18">
        <v>49</v>
      </c>
      <c r="J18" s="18">
        <v>148</v>
      </c>
      <c r="K18" s="18">
        <v>3.6</v>
      </c>
      <c r="L18" s="18">
        <v>0.2</v>
      </c>
      <c r="M18" s="18">
        <v>0</v>
      </c>
      <c r="N18" s="18">
        <v>0</v>
      </c>
    </row>
    <row r="19" spans="1:14" ht="12.75" customHeight="1">
      <c r="A19" s="6"/>
      <c r="B19" s="23" t="s">
        <v>30</v>
      </c>
      <c r="C19" s="24"/>
      <c r="D19" s="86">
        <f t="shared" ref="D19:N19" si="1">SUM(D13:D18)</f>
        <v>37.74</v>
      </c>
      <c r="E19" s="86">
        <f t="shared" si="1"/>
        <v>22.990000000000002</v>
      </c>
      <c r="F19" s="86">
        <f t="shared" si="1"/>
        <v>155.68</v>
      </c>
      <c r="G19" s="88">
        <f t="shared" si="1"/>
        <v>996</v>
      </c>
      <c r="H19" s="88">
        <f t="shared" si="1"/>
        <v>123</v>
      </c>
      <c r="I19" s="88">
        <f t="shared" si="1"/>
        <v>122</v>
      </c>
      <c r="J19" s="88">
        <f t="shared" si="1"/>
        <v>315</v>
      </c>
      <c r="K19" s="86">
        <f t="shared" si="1"/>
        <v>9.5699999999999985</v>
      </c>
      <c r="L19" s="86">
        <f t="shared" si="1"/>
        <v>0.43999999999999995</v>
      </c>
      <c r="M19" s="86">
        <f t="shared" si="1"/>
        <v>24.9</v>
      </c>
      <c r="N19" s="86">
        <f t="shared" si="1"/>
        <v>0.04</v>
      </c>
    </row>
    <row r="20" spans="1:14" ht="12.75" customHeight="1">
      <c r="A20" s="6"/>
      <c r="B20" s="30" t="s">
        <v>42</v>
      </c>
      <c r="C20" s="24"/>
      <c r="D20" s="87">
        <f t="shared" ref="D20:N20" si="2">D11+D19</f>
        <v>57.64</v>
      </c>
      <c r="E20" s="87">
        <f t="shared" si="2"/>
        <v>48.99</v>
      </c>
      <c r="F20" s="87">
        <f t="shared" si="2"/>
        <v>258.68</v>
      </c>
      <c r="G20" s="89">
        <f t="shared" si="2"/>
        <v>1758</v>
      </c>
      <c r="H20" s="89">
        <f t="shared" si="2"/>
        <v>214</v>
      </c>
      <c r="I20" s="89">
        <f t="shared" si="2"/>
        <v>177</v>
      </c>
      <c r="J20" s="89">
        <f t="shared" si="2"/>
        <v>554</v>
      </c>
      <c r="K20" s="87">
        <f t="shared" si="2"/>
        <v>12.089999999999998</v>
      </c>
      <c r="L20" s="87">
        <f t="shared" si="2"/>
        <v>0.86999999999999988</v>
      </c>
      <c r="M20" s="87">
        <f t="shared" si="2"/>
        <v>25.549999999999997</v>
      </c>
      <c r="N20" s="87">
        <f t="shared" si="2"/>
        <v>0.45</v>
      </c>
    </row>
    <row r="21" spans="1:14" ht="12.75" customHeight="1">
      <c r="A21" s="6"/>
      <c r="B21" s="32" t="s">
        <v>43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2.75" customHeight="1">
      <c r="A22" s="6"/>
      <c r="B22" s="13" t="s">
        <v>19</v>
      </c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2.75" customHeight="1">
      <c r="A23" s="6">
        <v>14</v>
      </c>
      <c r="B23" s="16" t="s">
        <v>44</v>
      </c>
      <c r="C23" s="17" t="s">
        <v>45</v>
      </c>
      <c r="D23" s="18">
        <v>0.1</v>
      </c>
      <c r="E23" s="18">
        <v>7.3</v>
      </c>
      <c r="F23" s="18">
        <v>0.1</v>
      </c>
      <c r="G23" s="18">
        <v>66</v>
      </c>
      <c r="H23" s="18">
        <v>2</v>
      </c>
      <c r="I23" s="18">
        <v>0</v>
      </c>
      <c r="J23" s="18">
        <v>3</v>
      </c>
      <c r="K23" s="18">
        <v>0.02</v>
      </c>
      <c r="L23" s="18">
        <v>0</v>
      </c>
      <c r="M23" s="18">
        <v>0</v>
      </c>
      <c r="N23" s="18">
        <v>0.04</v>
      </c>
    </row>
    <row r="24" spans="1:14" ht="12.75" customHeight="1">
      <c r="A24" s="6">
        <v>223</v>
      </c>
      <c r="B24" s="16" t="s">
        <v>46</v>
      </c>
      <c r="C24" s="17" t="s">
        <v>47</v>
      </c>
      <c r="D24" s="18">
        <v>33.5</v>
      </c>
      <c r="E24" s="18">
        <v>25.5</v>
      </c>
      <c r="F24" s="18">
        <v>45.9</v>
      </c>
      <c r="G24" s="18">
        <v>499</v>
      </c>
      <c r="H24" s="18">
        <v>380</v>
      </c>
      <c r="I24" s="18">
        <v>53</v>
      </c>
      <c r="J24" s="18">
        <v>475</v>
      </c>
      <c r="K24" s="18">
        <v>1.34</v>
      </c>
      <c r="L24" s="18">
        <v>0.12</v>
      </c>
      <c r="M24" s="18">
        <v>0.63</v>
      </c>
      <c r="N24" s="18">
        <v>0.09</v>
      </c>
    </row>
    <row r="25" spans="1:14" ht="12.75" customHeight="1">
      <c r="A25" s="6">
        <v>376</v>
      </c>
      <c r="B25" s="33" t="s">
        <v>48</v>
      </c>
      <c r="C25" s="17" t="s">
        <v>28</v>
      </c>
      <c r="D25" s="18">
        <v>0.2</v>
      </c>
      <c r="E25" s="18">
        <v>0.1</v>
      </c>
      <c r="F25" s="18">
        <v>10.1</v>
      </c>
      <c r="G25" s="18">
        <v>41</v>
      </c>
      <c r="H25" s="18">
        <v>5</v>
      </c>
      <c r="I25" s="18">
        <v>4</v>
      </c>
      <c r="J25" s="18">
        <v>8</v>
      </c>
      <c r="K25" s="18">
        <v>0.85</v>
      </c>
      <c r="L25" s="18">
        <v>0</v>
      </c>
      <c r="M25" s="18">
        <v>0.1</v>
      </c>
      <c r="N25" s="18">
        <v>0</v>
      </c>
    </row>
    <row r="26" spans="1:14" ht="12.75" customHeight="1">
      <c r="A26" s="6"/>
      <c r="B26" s="16" t="s">
        <v>29</v>
      </c>
      <c r="C26" s="20" t="s">
        <v>149</v>
      </c>
      <c r="D26" s="18">
        <v>4.3</v>
      </c>
      <c r="E26" s="18">
        <v>1.8</v>
      </c>
      <c r="F26" s="18">
        <v>30.2</v>
      </c>
      <c r="G26" s="18">
        <v>154</v>
      </c>
      <c r="H26" s="18">
        <v>10</v>
      </c>
      <c r="I26" s="18">
        <v>15</v>
      </c>
      <c r="J26" s="18">
        <v>41</v>
      </c>
      <c r="K26" s="18">
        <v>0.9</v>
      </c>
      <c r="L26" s="18">
        <v>0.06</v>
      </c>
      <c r="M26" s="18">
        <v>0</v>
      </c>
      <c r="N26" s="18">
        <v>0</v>
      </c>
    </row>
    <row r="27" spans="1:14" ht="12.75" customHeight="1">
      <c r="A27" s="6"/>
      <c r="B27" s="23" t="s">
        <v>30</v>
      </c>
      <c r="C27" s="24"/>
      <c r="D27" s="25">
        <f t="shared" ref="D27:N27" si="3">SUM(D23:D26)</f>
        <v>38.1</v>
      </c>
      <c r="E27" s="25">
        <f t="shared" si="3"/>
        <v>34.699999999999996</v>
      </c>
      <c r="F27" s="25">
        <f t="shared" si="3"/>
        <v>86.3</v>
      </c>
      <c r="G27" s="25">
        <f t="shared" si="3"/>
        <v>760</v>
      </c>
      <c r="H27" s="25">
        <f t="shared" si="3"/>
        <v>397</v>
      </c>
      <c r="I27" s="25">
        <f t="shared" si="3"/>
        <v>72</v>
      </c>
      <c r="J27" s="25">
        <f t="shared" si="3"/>
        <v>527</v>
      </c>
      <c r="K27" s="25">
        <f t="shared" si="3"/>
        <v>3.11</v>
      </c>
      <c r="L27" s="25">
        <f t="shared" si="3"/>
        <v>0.18</v>
      </c>
      <c r="M27" s="25">
        <f t="shared" si="3"/>
        <v>0.73</v>
      </c>
      <c r="N27" s="25">
        <f t="shared" si="3"/>
        <v>0.13</v>
      </c>
    </row>
    <row r="28" spans="1:14" ht="12.75" customHeight="1">
      <c r="A28" s="6"/>
      <c r="B28" s="13" t="s">
        <v>31</v>
      </c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24" customHeight="1">
      <c r="A29" s="6">
        <v>82</v>
      </c>
      <c r="B29" s="21" t="s">
        <v>49</v>
      </c>
      <c r="C29" s="17" t="s">
        <v>50</v>
      </c>
      <c r="D29" s="18">
        <v>4.8</v>
      </c>
      <c r="E29" s="18">
        <v>3.6</v>
      </c>
      <c r="F29" s="18">
        <v>9.9</v>
      </c>
      <c r="G29" s="18">
        <v>100</v>
      </c>
      <c r="H29" s="18">
        <v>38</v>
      </c>
      <c r="I29" s="18">
        <v>25</v>
      </c>
      <c r="J29" s="18">
        <v>53</v>
      </c>
      <c r="K29" s="18">
        <v>1.1200000000000001</v>
      </c>
      <c r="L29" s="18">
        <v>0.05</v>
      </c>
      <c r="M29" s="18">
        <v>10.039999999999999</v>
      </c>
      <c r="N29" s="18">
        <v>0.01</v>
      </c>
    </row>
    <row r="30" spans="1:14" ht="12.75" customHeight="1">
      <c r="A30" s="6">
        <v>259</v>
      </c>
      <c r="B30" s="19" t="s">
        <v>51</v>
      </c>
      <c r="C30" s="20" t="s">
        <v>28</v>
      </c>
      <c r="D30" s="18">
        <v>13.3</v>
      </c>
      <c r="E30" s="18">
        <v>9.43</v>
      </c>
      <c r="F30" s="18">
        <v>19.21</v>
      </c>
      <c r="G30" s="18">
        <v>225</v>
      </c>
      <c r="H30" s="18">
        <v>18</v>
      </c>
      <c r="I30" s="18">
        <v>33</v>
      </c>
      <c r="J30" s="18">
        <v>83</v>
      </c>
      <c r="K30" s="18">
        <v>1.29</v>
      </c>
      <c r="L30" s="18">
        <v>0.13</v>
      </c>
      <c r="M30" s="18">
        <v>8.43</v>
      </c>
      <c r="N30" s="18">
        <v>0</v>
      </c>
    </row>
    <row r="31" spans="1:14" ht="12.75" customHeight="1">
      <c r="A31" s="6">
        <v>71</v>
      </c>
      <c r="B31" s="33" t="s">
        <v>164</v>
      </c>
      <c r="C31" s="34" t="s">
        <v>52</v>
      </c>
      <c r="D31" s="18">
        <v>0.6</v>
      </c>
      <c r="E31" s="18">
        <v>0.1</v>
      </c>
      <c r="F31" s="18">
        <v>1.8</v>
      </c>
      <c r="G31" s="18">
        <v>10</v>
      </c>
      <c r="H31" s="18">
        <v>16</v>
      </c>
      <c r="I31" s="18">
        <v>10</v>
      </c>
      <c r="J31" s="18">
        <v>29</v>
      </c>
      <c r="K31" s="18">
        <v>0.42</v>
      </c>
      <c r="L31" s="18">
        <v>0.02</v>
      </c>
      <c r="M31" s="18">
        <v>7</v>
      </c>
      <c r="N31" s="18">
        <v>0</v>
      </c>
    </row>
    <row r="32" spans="1:14" ht="12.75" customHeight="1">
      <c r="A32" s="6">
        <v>389</v>
      </c>
      <c r="B32" s="59" t="s">
        <v>111</v>
      </c>
      <c r="C32" s="20" t="s">
        <v>28</v>
      </c>
      <c r="D32" s="18">
        <v>0</v>
      </c>
      <c r="E32" s="18">
        <v>0</v>
      </c>
      <c r="F32" s="18">
        <v>22.4</v>
      </c>
      <c r="G32" s="18">
        <v>90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20</v>
      </c>
      <c r="N32" s="18">
        <v>0</v>
      </c>
    </row>
    <row r="33" spans="1:14" ht="12.75" customHeight="1">
      <c r="A33" s="6"/>
      <c r="B33" s="16" t="s">
        <v>40</v>
      </c>
      <c r="C33" s="20" t="s">
        <v>41</v>
      </c>
      <c r="D33" s="18">
        <v>9.4</v>
      </c>
      <c r="E33" s="29">
        <v>2.8</v>
      </c>
      <c r="F33" s="18">
        <v>62.2</v>
      </c>
      <c r="G33" s="18">
        <v>312</v>
      </c>
      <c r="H33" s="18">
        <v>32</v>
      </c>
      <c r="I33" s="18">
        <v>49</v>
      </c>
      <c r="J33" s="18">
        <v>148</v>
      </c>
      <c r="K33" s="18">
        <v>3.6</v>
      </c>
      <c r="L33" s="18">
        <v>0.2</v>
      </c>
      <c r="M33" s="18">
        <v>0</v>
      </c>
      <c r="N33" s="18">
        <v>0</v>
      </c>
    </row>
    <row r="34" spans="1:14" ht="12.75" customHeight="1">
      <c r="A34" s="6"/>
      <c r="B34" s="23" t="s">
        <v>30</v>
      </c>
      <c r="C34" s="24"/>
      <c r="D34" s="25">
        <f t="shared" ref="D34:N34" si="4">SUM(D29:D33)</f>
        <v>28.1</v>
      </c>
      <c r="E34" s="25">
        <f t="shared" si="4"/>
        <v>15.93</v>
      </c>
      <c r="F34" s="25">
        <f t="shared" si="4"/>
        <v>115.51</v>
      </c>
      <c r="G34" s="25">
        <f t="shared" si="4"/>
        <v>737</v>
      </c>
      <c r="H34" s="25">
        <f t="shared" si="4"/>
        <v>104</v>
      </c>
      <c r="I34" s="25">
        <f t="shared" si="4"/>
        <v>117</v>
      </c>
      <c r="J34" s="25">
        <f t="shared" si="4"/>
        <v>313</v>
      </c>
      <c r="K34" s="25">
        <f t="shared" si="4"/>
        <v>6.43</v>
      </c>
      <c r="L34" s="25">
        <f t="shared" si="4"/>
        <v>0.4</v>
      </c>
      <c r="M34" s="25">
        <f t="shared" si="4"/>
        <v>45.47</v>
      </c>
      <c r="N34" s="25">
        <f t="shared" si="4"/>
        <v>0.01</v>
      </c>
    </row>
    <row r="35" spans="1:14" ht="12.75" customHeight="1">
      <c r="A35" s="12"/>
      <c r="B35" s="30" t="s">
        <v>42</v>
      </c>
      <c r="C35" s="24"/>
      <c r="D35" s="35">
        <f t="shared" ref="D35:N35" si="5">D27+D34</f>
        <v>66.2</v>
      </c>
      <c r="E35" s="35">
        <f t="shared" si="5"/>
        <v>50.629999999999995</v>
      </c>
      <c r="F35" s="35">
        <f t="shared" si="5"/>
        <v>201.81</v>
      </c>
      <c r="G35" s="35">
        <f t="shared" si="5"/>
        <v>1497</v>
      </c>
      <c r="H35" s="35">
        <f t="shared" si="5"/>
        <v>501</v>
      </c>
      <c r="I35" s="35">
        <f t="shared" si="5"/>
        <v>189</v>
      </c>
      <c r="J35" s="35">
        <f t="shared" si="5"/>
        <v>840</v>
      </c>
      <c r="K35" s="35">
        <f t="shared" si="5"/>
        <v>9.5399999999999991</v>
      </c>
      <c r="L35" s="35">
        <f t="shared" si="5"/>
        <v>0.58000000000000007</v>
      </c>
      <c r="M35" s="35">
        <f t="shared" si="5"/>
        <v>46.199999999999996</v>
      </c>
      <c r="N35" s="35">
        <f t="shared" si="5"/>
        <v>0.14000000000000001</v>
      </c>
    </row>
    <row r="36" spans="1:14" ht="12.75" customHeight="1">
      <c r="A36" s="12"/>
      <c r="B36" s="32" t="s">
        <v>55</v>
      </c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2.75" customHeight="1">
      <c r="A37" s="12"/>
      <c r="B37" s="13" t="s">
        <v>19</v>
      </c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28" customFormat="1" ht="12.75" customHeight="1">
      <c r="A38" s="6" t="s">
        <v>126</v>
      </c>
      <c r="B38" s="22" t="s">
        <v>127</v>
      </c>
      <c r="C38" s="20" t="s">
        <v>35</v>
      </c>
      <c r="D38" s="18">
        <v>18.989999999999998</v>
      </c>
      <c r="E38" s="18">
        <v>12.38</v>
      </c>
      <c r="F38" s="18">
        <v>3.61</v>
      </c>
      <c r="G38" s="18">
        <v>266</v>
      </c>
      <c r="H38" s="18">
        <v>31</v>
      </c>
      <c r="I38" s="18">
        <v>68</v>
      </c>
      <c r="J38" s="18">
        <v>152</v>
      </c>
      <c r="K38" s="18">
        <v>1.41</v>
      </c>
      <c r="L38" s="18">
        <v>0.06</v>
      </c>
      <c r="M38" s="18">
        <v>6.37</v>
      </c>
      <c r="N38" s="18">
        <v>0.09</v>
      </c>
    </row>
    <row r="39" spans="1:14" ht="12.75" customHeight="1">
      <c r="A39" s="6">
        <v>309</v>
      </c>
      <c r="B39" s="16" t="s">
        <v>36</v>
      </c>
      <c r="C39" s="17" t="s">
        <v>37</v>
      </c>
      <c r="D39" s="18">
        <v>6.5</v>
      </c>
      <c r="E39" s="18">
        <v>5.7</v>
      </c>
      <c r="F39" s="18">
        <v>33.5</v>
      </c>
      <c r="G39" s="18">
        <v>222</v>
      </c>
      <c r="H39" s="18">
        <v>8</v>
      </c>
      <c r="I39" s="18">
        <v>9</v>
      </c>
      <c r="J39" s="18">
        <v>42</v>
      </c>
      <c r="K39" s="18">
        <v>0.91</v>
      </c>
      <c r="L39" s="18">
        <v>7.0000000000000007E-2</v>
      </c>
      <c r="M39" s="18">
        <v>0</v>
      </c>
      <c r="N39" s="18">
        <v>0.03</v>
      </c>
    </row>
    <row r="40" spans="1:14" ht="12.75" customHeight="1">
      <c r="A40" s="36">
        <v>71</v>
      </c>
      <c r="B40" s="37" t="s">
        <v>56</v>
      </c>
      <c r="C40" s="38" t="s">
        <v>52</v>
      </c>
      <c r="D40" s="18">
        <v>0.8</v>
      </c>
      <c r="E40" s="18">
        <v>0.1</v>
      </c>
      <c r="F40" s="18">
        <v>2.7</v>
      </c>
      <c r="G40" s="18">
        <v>17</v>
      </c>
      <c r="H40" s="18">
        <v>10</v>
      </c>
      <c r="I40" s="18">
        <v>14</v>
      </c>
      <c r="J40" s="18">
        <v>18</v>
      </c>
      <c r="K40" s="18">
        <v>0.63</v>
      </c>
      <c r="L40" s="18">
        <v>0.04</v>
      </c>
      <c r="M40" s="18">
        <v>17.5</v>
      </c>
      <c r="N40" s="18">
        <v>0</v>
      </c>
    </row>
    <row r="41" spans="1:14" ht="12.75" customHeight="1">
      <c r="A41" s="6">
        <v>338</v>
      </c>
      <c r="B41" s="16" t="s">
        <v>38</v>
      </c>
      <c r="C41" s="17" t="s">
        <v>21</v>
      </c>
      <c r="D41" s="18">
        <v>0.6</v>
      </c>
      <c r="E41" s="18">
        <v>0.6</v>
      </c>
      <c r="F41" s="18">
        <v>14.7</v>
      </c>
      <c r="G41" s="18">
        <v>71</v>
      </c>
      <c r="H41" s="18">
        <v>24</v>
      </c>
      <c r="I41" s="18">
        <v>14</v>
      </c>
      <c r="J41" s="18">
        <v>17</v>
      </c>
      <c r="K41" s="18">
        <v>3.3</v>
      </c>
      <c r="L41" s="18">
        <v>0.05</v>
      </c>
      <c r="M41" s="18">
        <v>15</v>
      </c>
      <c r="N41" s="18">
        <v>0</v>
      </c>
    </row>
    <row r="42" spans="1:14" ht="30" customHeight="1">
      <c r="A42" s="6" t="s">
        <v>57</v>
      </c>
      <c r="B42" s="27" t="s">
        <v>154</v>
      </c>
      <c r="C42" s="20" t="s">
        <v>28</v>
      </c>
      <c r="D42" s="18">
        <v>0</v>
      </c>
      <c r="E42" s="18">
        <v>0</v>
      </c>
      <c r="F42" s="18">
        <v>33</v>
      </c>
      <c r="G42" s="18">
        <v>132</v>
      </c>
      <c r="H42" s="18">
        <v>0.30000000000000004</v>
      </c>
      <c r="I42" s="18">
        <v>0</v>
      </c>
      <c r="J42" s="18">
        <v>0</v>
      </c>
      <c r="K42" s="18">
        <v>0.03</v>
      </c>
      <c r="L42" s="18">
        <v>0</v>
      </c>
      <c r="M42" s="18">
        <v>0.01</v>
      </c>
      <c r="N42" s="18">
        <v>0</v>
      </c>
    </row>
    <row r="43" spans="1:14" ht="12.75" customHeight="1">
      <c r="A43" s="6"/>
      <c r="B43" s="16" t="s">
        <v>29</v>
      </c>
      <c r="C43" s="20" t="s">
        <v>149</v>
      </c>
      <c r="D43" s="18">
        <v>4.3</v>
      </c>
      <c r="E43" s="18">
        <v>1.8</v>
      </c>
      <c r="F43" s="18">
        <v>30.2</v>
      </c>
      <c r="G43" s="18">
        <v>154</v>
      </c>
      <c r="H43" s="18">
        <v>10</v>
      </c>
      <c r="I43" s="18">
        <v>15</v>
      </c>
      <c r="J43" s="18">
        <v>41</v>
      </c>
      <c r="K43" s="18">
        <v>0.9</v>
      </c>
      <c r="L43" s="18">
        <v>0.06</v>
      </c>
      <c r="M43" s="18">
        <v>0</v>
      </c>
      <c r="N43" s="18">
        <v>0</v>
      </c>
    </row>
    <row r="44" spans="1:14" ht="12.75" customHeight="1">
      <c r="A44" s="12"/>
      <c r="B44" s="23" t="s">
        <v>30</v>
      </c>
      <c r="C44" s="24"/>
      <c r="D44" s="25">
        <f t="shared" ref="D44:N44" si="6">SUM(D38:D43)</f>
        <v>31.19</v>
      </c>
      <c r="E44" s="25">
        <f t="shared" si="6"/>
        <v>20.580000000000005</v>
      </c>
      <c r="F44" s="25">
        <f t="shared" si="6"/>
        <v>117.71000000000001</v>
      </c>
      <c r="G44" s="25">
        <f t="shared" si="6"/>
        <v>862</v>
      </c>
      <c r="H44" s="25">
        <f t="shared" si="6"/>
        <v>83.3</v>
      </c>
      <c r="I44" s="25">
        <f t="shared" si="6"/>
        <v>120</v>
      </c>
      <c r="J44" s="25">
        <f t="shared" si="6"/>
        <v>270</v>
      </c>
      <c r="K44" s="25">
        <f t="shared" si="6"/>
        <v>7.1800000000000006</v>
      </c>
      <c r="L44" s="25">
        <f t="shared" si="6"/>
        <v>0.28000000000000003</v>
      </c>
      <c r="M44" s="25">
        <f t="shared" si="6"/>
        <v>38.880000000000003</v>
      </c>
      <c r="N44" s="25">
        <f t="shared" si="6"/>
        <v>0.12</v>
      </c>
    </row>
    <row r="45" spans="1:14" ht="12.75" customHeight="1">
      <c r="A45" s="12"/>
      <c r="B45" s="13" t="s">
        <v>31</v>
      </c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2.75" customHeight="1">
      <c r="A46" s="6">
        <v>102</v>
      </c>
      <c r="B46" s="27" t="s">
        <v>58</v>
      </c>
      <c r="C46" s="17" t="s">
        <v>59</v>
      </c>
      <c r="D46" s="18">
        <v>8.4700000000000006</v>
      </c>
      <c r="E46" s="18">
        <v>3.3</v>
      </c>
      <c r="F46" s="18">
        <v>15.21</v>
      </c>
      <c r="G46" s="18">
        <v>143</v>
      </c>
      <c r="H46" s="18">
        <v>29</v>
      </c>
      <c r="I46" s="18">
        <v>35</v>
      </c>
      <c r="J46" s="18">
        <v>87</v>
      </c>
      <c r="K46" s="18">
        <v>2.02</v>
      </c>
      <c r="L46" s="18">
        <v>0.23</v>
      </c>
      <c r="M46" s="18">
        <v>5.83</v>
      </c>
      <c r="N46" s="18">
        <v>0.01</v>
      </c>
    </row>
    <row r="47" spans="1:14" ht="12.75" customHeight="1">
      <c r="A47" s="6" t="s">
        <v>60</v>
      </c>
      <c r="B47" s="16" t="s">
        <v>61</v>
      </c>
      <c r="C47" s="17" t="s">
        <v>35</v>
      </c>
      <c r="D47" s="18">
        <v>19.91</v>
      </c>
      <c r="E47" s="18">
        <v>11.11</v>
      </c>
      <c r="F47" s="18">
        <v>4.8100000000000005</v>
      </c>
      <c r="G47" s="18">
        <v>198</v>
      </c>
      <c r="H47" s="18">
        <v>16</v>
      </c>
      <c r="I47" s="18">
        <v>23</v>
      </c>
      <c r="J47" s="18">
        <v>156</v>
      </c>
      <c r="K47" s="18">
        <v>0.69</v>
      </c>
      <c r="L47" s="18">
        <v>0.18</v>
      </c>
      <c r="M47" s="18">
        <v>0.63</v>
      </c>
      <c r="N47" s="18">
        <v>0.03</v>
      </c>
    </row>
    <row r="48" spans="1:14" ht="12.75" customHeight="1">
      <c r="A48" s="39">
        <v>312</v>
      </c>
      <c r="B48" s="40" t="s">
        <v>62</v>
      </c>
      <c r="C48" s="34" t="s">
        <v>37</v>
      </c>
      <c r="D48" s="41">
        <v>3.8</v>
      </c>
      <c r="E48" s="41">
        <v>6.5</v>
      </c>
      <c r="F48" s="41">
        <v>14.5</v>
      </c>
      <c r="G48" s="41">
        <v>166</v>
      </c>
      <c r="H48" s="41">
        <v>46</v>
      </c>
      <c r="I48" s="41">
        <v>33</v>
      </c>
      <c r="J48" s="41">
        <v>99</v>
      </c>
      <c r="K48" s="41">
        <v>1.18</v>
      </c>
      <c r="L48" s="41">
        <v>0.17</v>
      </c>
      <c r="M48" s="41">
        <v>6.19</v>
      </c>
      <c r="N48" s="41">
        <v>0.03</v>
      </c>
    </row>
    <row r="49" spans="1:14" ht="24" customHeight="1">
      <c r="A49" s="36" t="s">
        <v>63</v>
      </c>
      <c r="B49" s="42" t="s">
        <v>64</v>
      </c>
      <c r="C49" s="38" t="s">
        <v>52</v>
      </c>
      <c r="D49" s="18">
        <v>1.1000000000000001</v>
      </c>
      <c r="E49" s="18">
        <v>3.6</v>
      </c>
      <c r="F49" s="18">
        <v>8</v>
      </c>
      <c r="G49" s="18">
        <v>63</v>
      </c>
      <c r="H49" s="18">
        <v>30</v>
      </c>
      <c r="I49" s="18">
        <v>10</v>
      </c>
      <c r="J49" s="18">
        <v>19</v>
      </c>
      <c r="K49" s="18">
        <v>0.38</v>
      </c>
      <c r="L49" s="18">
        <v>0.01</v>
      </c>
      <c r="M49" s="18">
        <v>18.600000000000001</v>
      </c>
      <c r="N49" s="18">
        <v>0</v>
      </c>
    </row>
    <row r="50" spans="1:14" ht="12.75" customHeight="1">
      <c r="A50" s="6">
        <v>342</v>
      </c>
      <c r="B50" s="22" t="s">
        <v>65</v>
      </c>
      <c r="C50" s="20" t="s">
        <v>28</v>
      </c>
      <c r="D50" s="18">
        <v>0.2</v>
      </c>
      <c r="E50" s="18">
        <v>0.2</v>
      </c>
      <c r="F50" s="18">
        <v>18.899999999999999</v>
      </c>
      <c r="G50" s="18">
        <v>79</v>
      </c>
      <c r="H50" s="18">
        <v>7</v>
      </c>
      <c r="I50" s="18">
        <v>4</v>
      </c>
      <c r="J50" s="18">
        <v>4</v>
      </c>
      <c r="K50" s="18">
        <v>0.93</v>
      </c>
      <c r="L50" s="18">
        <v>0.01</v>
      </c>
      <c r="M50" s="18">
        <v>4.09</v>
      </c>
      <c r="N50" s="18">
        <v>0</v>
      </c>
    </row>
    <row r="51" spans="1:14" ht="12.75" customHeight="1">
      <c r="A51" s="12"/>
      <c r="B51" s="16" t="s">
        <v>40</v>
      </c>
      <c r="C51" s="20" t="s">
        <v>41</v>
      </c>
      <c r="D51" s="18">
        <v>9.4</v>
      </c>
      <c r="E51" s="29">
        <v>2.8</v>
      </c>
      <c r="F51" s="18">
        <v>62.2</v>
      </c>
      <c r="G51" s="18">
        <v>312</v>
      </c>
      <c r="H51" s="18">
        <v>32</v>
      </c>
      <c r="I51" s="18">
        <v>49</v>
      </c>
      <c r="J51" s="18">
        <v>148</v>
      </c>
      <c r="K51" s="18">
        <v>3.6</v>
      </c>
      <c r="L51" s="18">
        <v>0.2</v>
      </c>
      <c r="M51" s="18">
        <v>0</v>
      </c>
      <c r="N51" s="18">
        <v>0</v>
      </c>
    </row>
    <row r="52" spans="1:14" ht="12.75" customHeight="1">
      <c r="A52" s="12"/>
      <c r="B52" s="43" t="s">
        <v>30</v>
      </c>
      <c r="C52" s="17"/>
      <c r="D52" s="25">
        <f t="shared" ref="D52:N52" si="7">SUM(D46:D51)</f>
        <v>42.88</v>
      </c>
      <c r="E52" s="25">
        <f t="shared" si="7"/>
        <v>27.51</v>
      </c>
      <c r="F52" s="25">
        <f t="shared" si="7"/>
        <v>123.62</v>
      </c>
      <c r="G52" s="25">
        <f t="shared" si="7"/>
        <v>961</v>
      </c>
      <c r="H52" s="25">
        <f t="shared" si="7"/>
        <v>160</v>
      </c>
      <c r="I52" s="25">
        <f t="shared" si="7"/>
        <v>154</v>
      </c>
      <c r="J52" s="25">
        <f t="shared" si="7"/>
        <v>513</v>
      </c>
      <c r="K52" s="25">
        <f t="shared" si="7"/>
        <v>8.7999999999999989</v>
      </c>
      <c r="L52" s="25">
        <f t="shared" si="7"/>
        <v>0.8</v>
      </c>
      <c r="M52" s="25">
        <f t="shared" si="7"/>
        <v>35.340000000000003</v>
      </c>
      <c r="N52" s="25">
        <f t="shared" si="7"/>
        <v>7.0000000000000007E-2</v>
      </c>
    </row>
    <row r="53" spans="1:14" ht="12.75" customHeight="1">
      <c r="A53" s="12"/>
      <c r="B53" s="30" t="s">
        <v>42</v>
      </c>
      <c r="C53" s="17"/>
      <c r="D53" s="31">
        <f t="shared" ref="D53:N53" si="8">D44+D52</f>
        <v>74.070000000000007</v>
      </c>
      <c r="E53" s="31">
        <f t="shared" si="8"/>
        <v>48.09</v>
      </c>
      <c r="F53" s="31">
        <f t="shared" si="8"/>
        <v>241.33</v>
      </c>
      <c r="G53" s="31">
        <f t="shared" si="8"/>
        <v>1823</v>
      </c>
      <c r="H53" s="31">
        <f t="shared" si="8"/>
        <v>243.3</v>
      </c>
      <c r="I53" s="31">
        <f t="shared" si="8"/>
        <v>274</v>
      </c>
      <c r="J53" s="31">
        <f t="shared" si="8"/>
        <v>783</v>
      </c>
      <c r="K53" s="31">
        <f t="shared" si="8"/>
        <v>15.98</v>
      </c>
      <c r="L53" s="31">
        <f t="shared" si="8"/>
        <v>1.08</v>
      </c>
      <c r="M53" s="31">
        <f t="shared" si="8"/>
        <v>74.22</v>
      </c>
      <c r="N53" s="31">
        <f t="shared" si="8"/>
        <v>0.19</v>
      </c>
    </row>
    <row r="54" spans="1:14" ht="12.75" customHeight="1">
      <c r="A54" s="12"/>
      <c r="B54" s="32" t="s">
        <v>66</v>
      </c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.75" customHeight="1">
      <c r="A55" s="12"/>
      <c r="B55" s="13" t="s">
        <v>19</v>
      </c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 customHeight="1">
      <c r="A56" s="44" t="s">
        <v>67</v>
      </c>
      <c r="B56" s="33" t="s">
        <v>68</v>
      </c>
      <c r="C56" s="17" t="s">
        <v>69</v>
      </c>
      <c r="D56" s="18">
        <v>5.85</v>
      </c>
      <c r="E56" s="18">
        <v>10.28</v>
      </c>
      <c r="F56" s="18">
        <v>13.45</v>
      </c>
      <c r="G56" s="18">
        <v>182</v>
      </c>
      <c r="H56" s="18">
        <v>147</v>
      </c>
      <c r="I56" s="18">
        <v>17</v>
      </c>
      <c r="J56" s="18">
        <v>135</v>
      </c>
      <c r="K56" s="18">
        <v>0.98</v>
      </c>
      <c r="L56" s="18">
        <v>0.1</v>
      </c>
      <c r="M56" s="18">
        <v>0.11</v>
      </c>
      <c r="N56" s="18">
        <v>0.04</v>
      </c>
    </row>
    <row r="57" spans="1:14" ht="12.75" customHeight="1">
      <c r="A57" s="6">
        <v>183</v>
      </c>
      <c r="B57" s="22" t="s">
        <v>70</v>
      </c>
      <c r="C57" s="17" t="s">
        <v>71</v>
      </c>
      <c r="D57" s="18">
        <v>9</v>
      </c>
      <c r="E57" s="18">
        <v>9.4</v>
      </c>
      <c r="F57" s="18">
        <v>35.1</v>
      </c>
      <c r="G57" s="18">
        <v>262</v>
      </c>
      <c r="H57" s="18">
        <v>176</v>
      </c>
      <c r="I57" s="18">
        <v>99</v>
      </c>
      <c r="J57" s="18">
        <v>244</v>
      </c>
      <c r="K57" s="18">
        <v>2.8</v>
      </c>
      <c r="L57" s="18">
        <v>0.21</v>
      </c>
      <c r="M57" s="18">
        <v>1.82</v>
      </c>
      <c r="N57" s="18">
        <v>0.05</v>
      </c>
    </row>
    <row r="58" spans="1:14" ht="12.75" customHeight="1">
      <c r="A58" s="6">
        <v>338</v>
      </c>
      <c r="B58" s="16" t="s">
        <v>38</v>
      </c>
      <c r="C58" s="17" t="s">
        <v>21</v>
      </c>
      <c r="D58" s="18">
        <v>0.6</v>
      </c>
      <c r="E58" s="18">
        <v>0.6</v>
      </c>
      <c r="F58" s="18">
        <v>14.7</v>
      </c>
      <c r="G58" s="18">
        <v>71</v>
      </c>
      <c r="H58" s="18">
        <v>24</v>
      </c>
      <c r="I58" s="18">
        <v>14</v>
      </c>
      <c r="J58" s="18">
        <v>17</v>
      </c>
      <c r="K58" s="18">
        <v>3.3</v>
      </c>
      <c r="L58" s="18">
        <v>0.05</v>
      </c>
      <c r="M58" s="18">
        <v>15</v>
      </c>
      <c r="N58" s="18">
        <v>0</v>
      </c>
    </row>
    <row r="59" spans="1:14" ht="12.75" customHeight="1">
      <c r="A59" s="6">
        <v>382</v>
      </c>
      <c r="B59" s="16" t="s">
        <v>72</v>
      </c>
      <c r="C59" s="17" t="s">
        <v>28</v>
      </c>
      <c r="D59" s="18">
        <v>3.9</v>
      </c>
      <c r="E59" s="18">
        <v>3.8</v>
      </c>
      <c r="F59" s="18">
        <v>24.1</v>
      </c>
      <c r="G59" s="18">
        <v>143</v>
      </c>
      <c r="H59" s="18">
        <v>126</v>
      </c>
      <c r="I59" s="18">
        <v>31</v>
      </c>
      <c r="J59" s="18">
        <v>116</v>
      </c>
      <c r="K59" s="18">
        <v>1.03</v>
      </c>
      <c r="L59" s="18">
        <v>0.05</v>
      </c>
      <c r="M59" s="18">
        <v>1.3</v>
      </c>
      <c r="N59" s="18">
        <v>0.02</v>
      </c>
    </row>
    <row r="60" spans="1:14" ht="12.75" customHeight="1">
      <c r="A60" s="12"/>
      <c r="B60" s="16" t="s">
        <v>29</v>
      </c>
      <c r="C60" s="20" t="s">
        <v>149</v>
      </c>
      <c r="D60" s="18">
        <v>4.3</v>
      </c>
      <c r="E60" s="18">
        <v>1.8</v>
      </c>
      <c r="F60" s="18">
        <v>30.2</v>
      </c>
      <c r="G60" s="18">
        <v>154</v>
      </c>
      <c r="H60" s="18">
        <v>10</v>
      </c>
      <c r="I60" s="18">
        <v>15</v>
      </c>
      <c r="J60" s="18">
        <v>41</v>
      </c>
      <c r="K60" s="18">
        <v>0.9</v>
      </c>
      <c r="L60" s="18">
        <v>0.06</v>
      </c>
      <c r="M60" s="18">
        <v>0</v>
      </c>
      <c r="N60" s="18">
        <v>0</v>
      </c>
    </row>
    <row r="61" spans="1:14" ht="12.75" customHeight="1">
      <c r="A61" s="12"/>
      <c r="B61" s="23" t="s">
        <v>30</v>
      </c>
      <c r="C61" s="24"/>
      <c r="D61" s="25">
        <f t="shared" ref="D61:N61" si="9">SUM(D56:D60)</f>
        <v>23.65</v>
      </c>
      <c r="E61" s="25">
        <f t="shared" si="9"/>
        <v>25.880000000000003</v>
      </c>
      <c r="F61" s="25">
        <f t="shared" si="9"/>
        <v>117.55</v>
      </c>
      <c r="G61" s="25">
        <f t="shared" si="9"/>
        <v>812</v>
      </c>
      <c r="H61" s="25">
        <f t="shared" si="9"/>
        <v>483</v>
      </c>
      <c r="I61" s="25">
        <f t="shared" si="9"/>
        <v>176</v>
      </c>
      <c r="J61" s="25">
        <f t="shared" si="9"/>
        <v>553</v>
      </c>
      <c r="K61" s="25">
        <f t="shared" si="9"/>
        <v>9.01</v>
      </c>
      <c r="L61" s="25">
        <f t="shared" si="9"/>
        <v>0.47</v>
      </c>
      <c r="M61" s="25">
        <f t="shared" si="9"/>
        <v>18.23</v>
      </c>
      <c r="N61" s="25">
        <f t="shared" si="9"/>
        <v>0.11</v>
      </c>
    </row>
    <row r="62" spans="1:14" ht="12.75" customHeight="1">
      <c r="A62" s="12"/>
      <c r="B62" s="13" t="s">
        <v>31</v>
      </c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.75" customHeight="1">
      <c r="A63" s="6" t="s">
        <v>73</v>
      </c>
      <c r="B63" s="27" t="s">
        <v>74</v>
      </c>
      <c r="C63" s="17" t="s">
        <v>75</v>
      </c>
      <c r="D63" s="18">
        <v>5.3</v>
      </c>
      <c r="E63" s="18">
        <v>7</v>
      </c>
      <c r="F63" s="18">
        <v>7.3</v>
      </c>
      <c r="G63" s="18">
        <v>119</v>
      </c>
      <c r="H63" s="18">
        <v>18</v>
      </c>
      <c r="I63" s="18">
        <v>15</v>
      </c>
      <c r="J63" s="18">
        <v>41</v>
      </c>
      <c r="K63" s="18">
        <v>0.66</v>
      </c>
      <c r="L63" s="18">
        <v>0.05</v>
      </c>
      <c r="M63" s="18">
        <v>5.22</v>
      </c>
      <c r="N63" s="18">
        <v>0.01</v>
      </c>
    </row>
    <row r="64" spans="1:14" ht="12.75" customHeight="1">
      <c r="A64" s="6">
        <v>285</v>
      </c>
      <c r="B64" s="22" t="s">
        <v>76</v>
      </c>
      <c r="C64" s="20" t="s">
        <v>71</v>
      </c>
      <c r="D64" s="18">
        <v>21.51</v>
      </c>
      <c r="E64" s="18">
        <v>19.899999999999999</v>
      </c>
      <c r="F64" s="18">
        <v>39.4</v>
      </c>
      <c r="G64" s="18">
        <v>442</v>
      </c>
      <c r="H64" s="18">
        <v>21</v>
      </c>
      <c r="I64" s="18">
        <v>14</v>
      </c>
      <c r="J64" s="18">
        <v>70</v>
      </c>
      <c r="K64" s="18">
        <v>1.32</v>
      </c>
      <c r="L64" s="18">
        <v>0.1</v>
      </c>
      <c r="M64" s="18">
        <v>0.45</v>
      </c>
      <c r="N64" s="18">
        <v>0.04</v>
      </c>
    </row>
    <row r="65" spans="1:14" ht="12.75" customHeight="1">
      <c r="A65" s="36" t="s">
        <v>102</v>
      </c>
      <c r="B65" s="37" t="s">
        <v>103</v>
      </c>
      <c r="C65" s="38" t="s">
        <v>23</v>
      </c>
      <c r="D65" s="18">
        <v>0.6</v>
      </c>
      <c r="E65" s="18">
        <v>2.4</v>
      </c>
      <c r="F65" s="18">
        <v>3.9</v>
      </c>
      <c r="G65" s="18">
        <v>39</v>
      </c>
      <c r="H65" s="18">
        <v>16</v>
      </c>
      <c r="I65" s="18">
        <v>7</v>
      </c>
      <c r="J65" s="18">
        <v>15</v>
      </c>
      <c r="K65" s="18">
        <v>0.4</v>
      </c>
      <c r="L65" s="18">
        <v>0.02</v>
      </c>
      <c r="M65" s="18">
        <v>4.8</v>
      </c>
      <c r="N65" s="18">
        <v>0</v>
      </c>
    </row>
    <row r="66" spans="1:14" ht="12.75" customHeight="1">
      <c r="A66" s="6">
        <v>348</v>
      </c>
      <c r="B66" s="21" t="s">
        <v>39</v>
      </c>
      <c r="C66" s="17" t="s">
        <v>28</v>
      </c>
      <c r="D66" s="18">
        <v>1</v>
      </c>
      <c r="E66" s="18">
        <v>0.1</v>
      </c>
      <c r="F66" s="18">
        <v>25.2</v>
      </c>
      <c r="G66" s="18">
        <v>106</v>
      </c>
      <c r="H66" s="18">
        <v>33</v>
      </c>
      <c r="I66" s="18">
        <v>21</v>
      </c>
      <c r="J66" s="18">
        <v>29</v>
      </c>
      <c r="K66" s="18">
        <v>0.69</v>
      </c>
      <c r="L66" s="18">
        <v>0.02</v>
      </c>
      <c r="M66" s="18">
        <v>0.89</v>
      </c>
      <c r="N66" s="18">
        <v>0</v>
      </c>
    </row>
    <row r="67" spans="1:14" ht="12.75" customHeight="1">
      <c r="A67" s="12"/>
      <c r="B67" s="16" t="s">
        <v>40</v>
      </c>
      <c r="C67" s="20" t="s">
        <v>41</v>
      </c>
      <c r="D67" s="18">
        <v>9.4</v>
      </c>
      <c r="E67" s="29">
        <v>2.8</v>
      </c>
      <c r="F67" s="18">
        <v>62.2</v>
      </c>
      <c r="G67" s="18">
        <v>312</v>
      </c>
      <c r="H67" s="18">
        <v>32</v>
      </c>
      <c r="I67" s="18">
        <v>49</v>
      </c>
      <c r="J67" s="18">
        <v>148</v>
      </c>
      <c r="K67" s="18">
        <v>3.6</v>
      </c>
      <c r="L67" s="18">
        <v>0.2</v>
      </c>
      <c r="M67" s="18">
        <v>0</v>
      </c>
      <c r="N67" s="18">
        <v>0</v>
      </c>
    </row>
    <row r="68" spans="1:14" ht="12.75" customHeight="1">
      <c r="A68" s="12"/>
      <c r="B68" s="23" t="s">
        <v>30</v>
      </c>
      <c r="C68" s="24"/>
      <c r="D68" s="25">
        <f t="shared" ref="D68:N68" si="10">SUM(D63:D67)</f>
        <v>37.81</v>
      </c>
      <c r="E68" s="25">
        <f t="shared" si="10"/>
        <v>32.199999999999996</v>
      </c>
      <c r="F68" s="25">
        <f t="shared" si="10"/>
        <v>138</v>
      </c>
      <c r="G68" s="25">
        <f t="shared" si="10"/>
        <v>1018</v>
      </c>
      <c r="H68" s="25">
        <f t="shared" si="10"/>
        <v>120</v>
      </c>
      <c r="I68" s="25">
        <f t="shared" si="10"/>
        <v>106</v>
      </c>
      <c r="J68" s="25">
        <f t="shared" si="10"/>
        <v>303</v>
      </c>
      <c r="K68" s="25">
        <f t="shared" si="10"/>
        <v>6.67</v>
      </c>
      <c r="L68" s="25">
        <f t="shared" si="10"/>
        <v>0.39</v>
      </c>
      <c r="M68" s="25">
        <f t="shared" si="10"/>
        <v>11.36</v>
      </c>
      <c r="N68" s="25">
        <f t="shared" si="10"/>
        <v>0.05</v>
      </c>
    </row>
    <row r="69" spans="1:14" ht="12.75" customHeight="1">
      <c r="A69" s="12"/>
      <c r="B69" s="30" t="s">
        <v>42</v>
      </c>
      <c r="C69" s="24"/>
      <c r="D69" s="31">
        <f t="shared" ref="D69:N69" si="11">D61+D68</f>
        <v>61.46</v>
      </c>
      <c r="E69" s="31">
        <f t="shared" si="11"/>
        <v>58.08</v>
      </c>
      <c r="F69" s="31">
        <f t="shared" si="11"/>
        <v>255.55</v>
      </c>
      <c r="G69" s="31">
        <f t="shared" si="11"/>
        <v>1830</v>
      </c>
      <c r="H69" s="31">
        <f t="shared" si="11"/>
        <v>603</v>
      </c>
      <c r="I69" s="31">
        <f t="shared" si="11"/>
        <v>282</v>
      </c>
      <c r="J69" s="31">
        <f t="shared" si="11"/>
        <v>856</v>
      </c>
      <c r="K69" s="31">
        <f t="shared" si="11"/>
        <v>15.68</v>
      </c>
      <c r="L69" s="31">
        <f t="shared" si="11"/>
        <v>0.86</v>
      </c>
      <c r="M69" s="31">
        <f t="shared" si="11"/>
        <v>29.59</v>
      </c>
      <c r="N69" s="31">
        <f t="shared" si="11"/>
        <v>0.16</v>
      </c>
    </row>
    <row r="70" spans="1:14" ht="12.75" customHeight="1">
      <c r="A70" s="12"/>
      <c r="B70" s="32" t="s">
        <v>77</v>
      </c>
      <c r="C70" s="1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.75" customHeight="1">
      <c r="A71" s="12"/>
      <c r="B71" s="13" t="s">
        <v>19</v>
      </c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2.75" customHeight="1">
      <c r="A72" s="6">
        <v>14</v>
      </c>
      <c r="B72" s="16" t="s">
        <v>44</v>
      </c>
      <c r="C72" s="17" t="s">
        <v>45</v>
      </c>
      <c r="D72" s="18">
        <v>0.1</v>
      </c>
      <c r="E72" s="18">
        <v>7.3</v>
      </c>
      <c r="F72" s="18">
        <v>0.1</v>
      </c>
      <c r="G72" s="18">
        <v>66</v>
      </c>
      <c r="H72" s="18">
        <v>2</v>
      </c>
      <c r="I72" s="18">
        <v>0</v>
      </c>
      <c r="J72" s="18">
        <v>3</v>
      </c>
      <c r="K72" s="18">
        <v>0.02</v>
      </c>
      <c r="L72" s="18">
        <v>0</v>
      </c>
      <c r="M72" s="18">
        <v>0</v>
      </c>
      <c r="N72" s="18">
        <v>0.04</v>
      </c>
    </row>
    <row r="73" spans="1:14" ht="12.75" customHeight="1">
      <c r="A73" s="6">
        <v>260</v>
      </c>
      <c r="B73" s="27" t="s">
        <v>34</v>
      </c>
      <c r="C73" s="20" t="s">
        <v>35</v>
      </c>
      <c r="D73" s="18">
        <v>15.74</v>
      </c>
      <c r="E73" s="18">
        <v>8.09</v>
      </c>
      <c r="F73" s="18">
        <v>2.68</v>
      </c>
      <c r="G73" s="18">
        <v>143</v>
      </c>
      <c r="H73" s="18">
        <v>12</v>
      </c>
      <c r="I73" s="18">
        <v>4</v>
      </c>
      <c r="J73" s="18">
        <v>15</v>
      </c>
      <c r="K73" s="18">
        <v>0.19</v>
      </c>
      <c r="L73" s="18">
        <v>0.01</v>
      </c>
      <c r="M73" s="18">
        <v>0.76</v>
      </c>
      <c r="N73" s="18">
        <v>0.01</v>
      </c>
    </row>
    <row r="74" spans="1:14" ht="12.75" customHeight="1">
      <c r="A74" s="6">
        <v>304</v>
      </c>
      <c r="B74" s="16" t="s">
        <v>90</v>
      </c>
      <c r="C74" s="17" t="s">
        <v>37</v>
      </c>
      <c r="D74" s="18">
        <v>10.199999999999999</v>
      </c>
      <c r="E74" s="18">
        <v>8.8000000000000007</v>
      </c>
      <c r="F74" s="18">
        <v>44.1</v>
      </c>
      <c r="G74" s="18">
        <v>302</v>
      </c>
      <c r="H74" s="18">
        <v>18</v>
      </c>
      <c r="I74" s="18">
        <v>161</v>
      </c>
      <c r="J74" s="18">
        <v>242</v>
      </c>
      <c r="K74" s="18">
        <v>5.4</v>
      </c>
      <c r="L74" s="18">
        <v>0.25</v>
      </c>
      <c r="M74" s="18">
        <v>0</v>
      </c>
      <c r="N74" s="18">
        <v>0.03</v>
      </c>
    </row>
    <row r="75" spans="1:14" ht="12.75" customHeight="1">
      <c r="A75" s="36">
        <v>71</v>
      </c>
      <c r="B75" s="37" t="s">
        <v>56</v>
      </c>
      <c r="C75" s="38" t="s">
        <v>52</v>
      </c>
      <c r="D75" s="18">
        <v>0.8</v>
      </c>
      <c r="E75" s="18">
        <v>0.1</v>
      </c>
      <c r="F75" s="18">
        <v>2.7</v>
      </c>
      <c r="G75" s="18">
        <v>17</v>
      </c>
      <c r="H75" s="18">
        <v>10</v>
      </c>
      <c r="I75" s="18">
        <v>14</v>
      </c>
      <c r="J75" s="18">
        <v>18</v>
      </c>
      <c r="K75" s="18">
        <v>0.63</v>
      </c>
      <c r="L75" s="18">
        <v>0.04</v>
      </c>
      <c r="M75" s="18">
        <v>17.5</v>
      </c>
      <c r="N75" s="18">
        <v>0</v>
      </c>
    </row>
    <row r="76" spans="1:14" ht="12.75" customHeight="1">
      <c r="A76" s="6">
        <v>376</v>
      </c>
      <c r="B76" s="33" t="s">
        <v>48</v>
      </c>
      <c r="C76" s="17" t="s">
        <v>28</v>
      </c>
      <c r="D76" s="18">
        <v>0.2</v>
      </c>
      <c r="E76" s="18">
        <v>0.1</v>
      </c>
      <c r="F76" s="18">
        <v>10.1</v>
      </c>
      <c r="G76" s="18">
        <v>41</v>
      </c>
      <c r="H76" s="18">
        <v>5</v>
      </c>
      <c r="I76" s="18">
        <v>4</v>
      </c>
      <c r="J76" s="18">
        <v>8</v>
      </c>
      <c r="K76" s="18">
        <v>0.85</v>
      </c>
      <c r="L76" s="18">
        <v>0</v>
      </c>
      <c r="M76" s="18">
        <v>0.1</v>
      </c>
      <c r="N76" s="18">
        <v>0</v>
      </c>
    </row>
    <row r="77" spans="1:14" ht="12.75" customHeight="1">
      <c r="A77" s="6"/>
      <c r="B77" s="22" t="s">
        <v>29</v>
      </c>
      <c r="C77" s="20" t="s">
        <v>149</v>
      </c>
      <c r="D77" s="18">
        <v>4.3</v>
      </c>
      <c r="E77" s="18">
        <v>1.8</v>
      </c>
      <c r="F77" s="18">
        <v>30.2</v>
      </c>
      <c r="G77" s="18">
        <v>154</v>
      </c>
      <c r="H77" s="18">
        <v>10</v>
      </c>
      <c r="I77" s="18">
        <v>15</v>
      </c>
      <c r="J77" s="18">
        <v>41</v>
      </c>
      <c r="K77" s="18">
        <v>0.9</v>
      </c>
      <c r="L77" s="18">
        <v>0.06</v>
      </c>
      <c r="M77" s="18">
        <v>0</v>
      </c>
      <c r="N77" s="18">
        <v>0</v>
      </c>
    </row>
    <row r="78" spans="1:14" ht="12.75" customHeight="1">
      <c r="A78" s="6"/>
      <c r="B78" s="23" t="s">
        <v>30</v>
      </c>
      <c r="C78" s="14"/>
      <c r="D78" s="25">
        <f t="shared" ref="D78:N78" si="12">SUM(D72:D77)</f>
        <v>31.34</v>
      </c>
      <c r="E78" s="25">
        <f t="shared" si="12"/>
        <v>26.190000000000005</v>
      </c>
      <c r="F78" s="25">
        <f t="shared" si="12"/>
        <v>89.88000000000001</v>
      </c>
      <c r="G78" s="25">
        <f t="shared" si="12"/>
        <v>723</v>
      </c>
      <c r="H78" s="25">
        <f t="shared" si="12"/>
        <v>57</v>
      </c>
      <c r="I78" s="25">
        <f t="shared" si="12"/>
        <v>198</v>
      </c>
      <c r="J78" s="25">
        <f t="shared" si="12"/>
        <v>327</v>
      </c>
      <c r="K78" s="25">
        <f t="shared" si="12"/>
        <v>7.99</v>
      </c>
      <c r="L78" s="25">
        <f t="shared" si="12"/>
        <v>0.36</v>
      </c>
      <c r="M78" s="25">
        <f t="shared" si="12"/>
        <v>18.360000000000003</v>
      </c>
      <c r="N78" s="25">
        <f t="shared" si="12"/>
        <v>0.08</v>
      </c>
    </row>
    <row r="79" spans="1:14" ht="12.75" customHeight="1">
      <c r="A79" s="6"/>
      <c r="B79" s="13" t="s">
        <v>31</v>
      </c>
      <c r="C79" s="14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2.75" customHeight="1">
      <c r="A80" s="6">
        <v>88</v>
      </c>
      <c r="B80" s="27" t="s">
        <v>78</v>
      </c>
      <c r="C80" s="17" t="s">
        <v>59</v>
      </c>
      <c r="D80" s="18">
        <v>4.6500000000000004</v>
      </c>
      <c r="E80" s="18">
        <v>3</v>
      </c>
      <c r="F80" s="18">
        <v>7.7</v>
      </c>
      <c r="G80" s="18">
        <v>81</v>
      </c>
      <c r="H80" s="18">
        <v>34</v>
      </c>
      <c r="I80" s="18">
        <v>22</v>
      </c>
      <c r="J80" s="18">
        <v>47</v>
      </c>
      <c r="K80" s="18">
        <v>0.76</v>
      </c>
      <c r="L80" s="18">
        <v>0.06</v>
      </c>
      <c r="M80" s="18">
        <v>18.36</v>
      </c>
      <c r="N80" s="18">
        <v>0</v>
      </c>
    </row>
    <row r="81" spans="1:14" ht="12.75" customHeight="1">
      <c r="A81" s="6" t="s">
        <v>79</v>
      </c>
      <c r="B81" s="16" t="s">
        <v>80</v>
      </c>
      <c r="C81" s="17" t="s">
        <v>35</v>
      </c>
      <c r="D81" s="18">
        <v>22.63</v>
      </c>
      <c r="E81" s="18">
        <v>7.4</v>
      </c>
      <c r="F81" s="18">
        <v>4.13</v>
      </c>
      <c r="G81" s="18">
        <v>236</v>
      </c>
      <c r="H81" s="18">
        <v>105</v>
      </c>
      <c r="I81" s="18">
        <v>73</v>
      </c>
      <c r="J81" s="18">
        <v>131</v>
      </c>
      <c r="K81" s="18">
        <v>1.27</v>
      </c>
      <c r="L81" s="18">
        <v>0.06</v>
      </c>
      <c r="M81" s="18">
        <v>0.83</v>
      </c>
      <c r="N81" s="18">
        <v>0.12</v>
      </c>
    </row>
    <row r="82" spans="1:14" ht="12.75" customHeight="1">
      <c r="A82" s="39">
        <v>312</v>
      </c>
      <c r="B82" s="40" t="s">
        <v>62</v>
      </c>
      <c r="C82" s="34" t="s">
        <v>37</v>
      </c>
      <c r="D82" s="41">
        <v>3.8</v>
      </c>
      <c r="E82" s="41">
        <v>6.5</v>
      </c>
      <c r="F82" s="41">
        <v>14.5</v>
      </c>
      <c r="G82" s="41">
        <v>166</v>
      </c>
      <c r="H82" s="41">
        <v>46</v>
      </c>
      <c r="I82" s="41">
        <v>33</v>
      </c>
      <c r="J82" s="41">
        <v>99</v>
      </c>
      <c r="K82" s="41">
        <v>1.18</v>
      </c>
      <c r="L82" s="41">
        <v>0.17</v>
      </c>
      <c r="M82" s="41">
        <v>6.19</v>
      </c>
      <c r="N82" s="41">
        <v>0.03</v>
      </c>
    </row>
    <row r="83" spans="1:14" ht="12.75" customHeight="1">
      <c r="A83" s="6">
        <v>71</v>
      </c>
      <c r="B83" s="33" t="s">
        <v>165</v>
      </c>
      <c r="C83" s="34" t="s">
        <v>52</v>
      </c>
      <c r="D83" s="18">
        <v>0.6</v>
      </c>
      <c r="E83" s="18">
        <v>0.1</v>
      </c>
      <c r="F83" s="18">
        <v>1.8</v>
      </c>
      <c r="G83" s="18">
        <v>10</v>
      </c>
      <c r="H83" s="18">
        <v>16</v>
      </c>
      <c r="I83" s="18">
        <v>10</v>
      </c>
      <c r="J83" s="18">
        <v>29</v>
      </c>
      <c r="K83" s="18">
        <v>0.42</v>
      </c>
      <c r="L83" s="18">
        <v>0.02</v>
      </c>
      <c r="M83" s="18">
        <v>7</v>
      </c>
      <c r="N83" s="18">
        <v>0</v>
      </c>
    </row>
    <row r="84" spans="1:14" ht="12.75" customHeight="1">
      <c r="A84" s="6" t="s">
        <v>81</v>
      </c>
      <c r="B84" s="27" t="s">
        <v>82</v>
      </c>
      <c r="C84" s="17" t="s">
        <v>28</v>
      </c>
      <c r="D84" s="18">
        <v>0.1</v>
      </c>
      <c r="E84" s="18">
        <v>0.1</v>
      </c>
      <c r="F84" s="18">
        <v>24.9</v>
      </c>
      <c r="G84" s="18">
        <v>103</v>
      </c>
      <c r="H84" s="18">
        <v>13</v>
      </c>
      <c r="I84" s="18">
        <v>6</v>
      </c>
      <c r="J84" s="18">
        <v>3</v>
      </c>
      <c r="K84" s="18">
        <v>0.22</v>
      </c>
      <c r="L84" s="18">
        <v>0.01</v>
      </c>
      <c r="M84" s="18">
        <v>3.75</v>
      </c>
      <c r="N84" s="18">
        <v>0</v>
      </c>
    </row>
    <row r="85" spans="1:14" ht="12.75" customHeight="1">
      <c r="A85" s="6"/>
      <c r="B85" s="16" t="s">
        <v>40</v>
      </c>
      <c r="C85" s="20" t="s">
        <v>41</v>
      </c>
      <c r="D85" s="18">
        <v>9.4</v>
      </c>
      <c r="E85" s="29">
        <v>2.8</v>
      </c>
      <c r="F85" s="18">
        <v>62.2</v>
      </c>
      <c r="G85" s="18">
        <v>312</v>
      </c>
      <c r="H85" s="18">
        <v>32</v>
      </c>
      <c r="I85" s="18">
        <v>49</v>
      </c>
      <c r="J85" s="18">
        <v>148</v>
      </c>
      <c r="K85" s="18">
        <v>3.6</v>
      </c>
      <c r="L85" s="18">
        <v>0.2</v>
      </c>
      <c r="M85" s="18">
        <v>0</v>
      </c>
      <c r="N85" s="18">
        <v>0</v>
      </c>
    </row>
    <row r="86" spans="1:14" ht="12.75" customHeight="1">
      <c r="A86" s="6"/>
      <c r="B86" s="23" t="s">
        <v>30</v>
      </c>
      <c r="C86" s="17"/>
      <c r="D86" s="25">
        <f t="shared" ref="D86:N86" si="13">SUM(D80:D85)</f>
        <v>41.180000000000007</v>
      </c>
      <c r="E86" s="25">
        <f t="shared" si="13"/>
        <v>19.900000000000002</v>
      </c>
      <c r="F86" s="25">
        <f t="shared" si="13"/>
        <v>115.23</v>
      </c>
      <c r="G86" s="25">
        <f t="shared" si="13"/>
        <v>908</v>
      </c>
      <c r="H86" s="25">
        <f t="shared" si="13"/>
        <v>246</v>
      </c>
      <c r="I86" s="25">
        <f t="shared" si="13"/>
        <v>193</v>
      </c>
      <c r="J86" s="25">
        <f t="shared" si="13"/>
        <v>457</v>
      </c>
      <c r="K86" s="25">
        <f t="shared" si="13"/>
        <v>7.45</v>
      </c>
      <c r="L86" s="25">
        <f t="shared" si="13"/>
        <v>0.52</v>
      </c>
      <c r="M86" s="25">
        <f t="shared" si="13"/>
        <v>36.129999999999995</v>
      </c>
      <c r="N86" s="25">
        <f t="shared" si="13"/>
        <v>0.15</v>
      </c>
    </row>
    <row r="87" spans="1:14" ht="12.75" customHeight="1">
      <c r="A87" s="6"/>
      <c r="B87" s="30" t="s">
        <v>42</v>
      </c>
      <c r="C87" s="14"/>
      <c r="D87" s="31">
        <f t="shared" ref="D87:N87" si="14">D78+D86</f>
        <v>72.52000000000001</v>
      </c>
      <c r="E87" s="31">
        <f t="shared" si="14"/>
        <v>46.09</v>
      </c>
      <c r="F87" s="31">
        <f t="shared" si="14"/>
        <v>205.11</v>
      </c>
      <c r="G87" s="31">
        <f t="shared" si="14"/>
        <v>1631</v>
      </c>
      <c r="H87" s="31">
        <f t="shared" si="14"/>
        <v>303</v>
      </c>
      <c r="I87" s="31">
        <f t="shared" si="14"/>
        <v>391</v>
      </c>
      <c r="J87" s="31">
        <f t="shared" si="14"/>
        <v>784</v>
      </c>
      <c r="K87" s="31">
        <f t="shared" si="14"/>
        <v>15.440000000000001</v>
      </c>
      <c r="L87" s="31">
        <f t="shared" si="14"/>
        <v>0.88</v>
      </c>
      <c r="M87" s="31">
        <f t="shared" si="14"/>
        <v>54.489999999999995</v>
      </c>
      <c r="N87" s="31">
        <f t="shared" si="14"/>
        <v>0.22999999999999998</v>
      </c>
    </row>
    <row r="88" spans="1:14" ht="12.75" customHeight="1">
      <c r="A88" s="36"/>
      <c r="B88" s="32" t="s">
        <v>83</v>
      </c>
      <c r="C88" s="45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4" ht="12.75" customHeight="1">
      <c r="A89" s="36"/>
      <c r="B89" s="46" t="s">
        <v>19</v>
      </c>
      <c r="C89" s="45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1:14" ht="12.75" customHeight="1">
      <c r="A90" s="6">
        <v>259</v>
      </c>
      <c r="B90" s="19" t="s">
        <v>51</v>
      </c>
      <c r="C90" s="20" t="s">
        <v>28</v>
      </c>
      <c r="D90" s="18">
        <v>13.3</v>
      </c>
      <c r="E90" s="18">
        <v>9.43</v>
      </c>
      <c r="F90" s="18">
        <v>19.21</v>
      </c>
      <c r="G90" s="18">
        <v>225</v>
      </c>
      <c r="H90" s="18">
        <v>18</v>
      </c>
      <c r="I90" s="18">
        <v>33</v>
      </c>
      <c r="J90" s="18">
        <v>83</v>
      </c>
      <c r="K90" s="18">
        <v>1.29</v>
      </c>
      <c r="L90" s="18">
        <v>0.13</v>
      </c>
      <c r="M90" s="18">
        <v>8.43</v>
      </c>
      <c r="N90" s="18">
        <v>0</v>
      </c>
    </row>
    <row r="91" spans="1:14" ht="12.75" customHeight="1">
      <c r="A91" s="6">
        <v>71</v>
      </c>
      <c r="B91" s="33" t="s">
        <v>162</v>
      </c>
      <c r="C91" s="34" t="s">
        <v>52</v>
      </c>
      <c r="D91" s="18">
        <v>0.6</v>
      </c>
      <c r="E91" s="18">
        <v>0.1</v>
      </c>
      <c r="F91" s="18">
        <v>1.8</v>
      </c>
      <c r="G91" s="18">
        <v>10</v>
      </c>
      <c r="H91" s="18">
        <v>16</v>
      </c>
      <c r="I91" s="18">
        <v>10</v>
      </c>
      <c r="J91" s="18">
        <v>29</v>
      </c>
      <c r="K91" s="18">
        <v>0.42</v>
      </c>
      <c r="L91" s="18">
        <v>0.02</v>
      </c>
      <c r="M91" s="18">
        <v>7</v>
      </c>
      <c r="N91" s="18">
        <v>0</v>
      </c>
    </row>
    <row r="92" spans="1:14" ht="12.75" customHeight="1">
      <c r="A92" s="6">
        <v>421</v>
      </c>
      <c r="B92" s="33" t="s">
        <v>84</v>
      </c>
      <c r="C92" s="34" t="s">
        <v>85</v>
      </c>
      <c r="D92" s="18">
        <v>5.8</v>
      </c>
      <c r="E92" s="18">
        <v>3.64</v>
      </c>
      <c r="F92" s="18">
        <v>34.14</v>
      </c>
      <c r="G92" s="18">
        <v>222</v>
      </c>
      <c r="H92" s="18">
        <v>11</v>
      </c>
      <c r="I92" s="18">
        <v>87</v>
      </c>
      <c r="J92" s="18">
        <v>44</v>
      </c>
      <c r="K92" s="18">
        <v>0.63</v>
      </c>
      <c r="L92" s="18">
        <v>7.0000000000000007E-2</v>
      </c>
      <c r="M92" s="18">
        <v>0</v>
      </c>
      <c r="N92" s="18">
        <v>0.02</v>
      </c>
    </row>
    <row r="93" spans="1:14" ht="12.75" customHeight="1">
      <c r="A93" s="6" t="s">
        <v>53</v>
      </c>
      <c r="B93" s="22" t="s">
        <v>86</v>
      </c>
      <c r="C93" s="20" t="s">
        <v>28</v>
      </c>
      <c r="D93" s="18">
        <v>0.2</v>
      </c>
      <c r="E93" s="18">
        <v>0.1</v>
      </c>
      <c r="F93" s="18">
        <v>17</v>
      </c>
      <c r="G93" s="18">
        <v>70</v>
      </c>
      <c r="H93" s="18">
        <v>12</v>
      </c>
      <c r="I93" s="18">
        <v>8</v>
      </c>
      <c r="J93" s="18">
        <v>9</v>
      </c>
      <c r="K93" s="18">
        <v>0.2</v>
      </c>
      <c r="L93" s="18">
        <v>0.01</v>
      </c>
      <c r="M93" s="18">
        <v>4.5</v>
      </c>
      <c r="N93" s="18">
        <v>0</v>
      </c>
    </row>
    <row r="94" spans="1:14" ht="12.75" customHeight="1">
      <c r="A94" s="36"/>
      <c r="B94" s="33" t="s">
        <v>29</v>
      </c>
      <c r="C94" s="20" t="s">
        <v>149</v>
      </c>
      <c r="D94" s="18">
        <v>4.3</v>
      </c>
      <c r="E94" s="18">
        <v>1.8</v>
      </c>
      <c r="F94" s="18">
        <v>30.2</v>
      </c>
      <c r="G94" s="18">
        <v>154</v>
      </c>
      <c r="H94" s="18">
        <v>10</v>
      </c>
      <c r="I94" s="18">
        <v>15</v>
      </c>
      <c r="J94" s="18">
        <v>41</v>
      </c>
      <c r="K94" s="18">
        <v>0.9</v>
      </c>
      <c r="L94" s="18">
        <v>0.06</v>
      </c>
      <c r="M94" s="18">
        <v>0</v>
      </c>
      <c r="N94" s="18">
        <v>0</v>
      </c>
    </row>
    <row r="95" spans="1:14" ht="12.75" customHeight="1">
      <c r="A95" s="36"/>
      <c r="B95" s="47" t="s">
        <v>30</v>
      </c>
      <c r="C95" s="34"/>
      <c r="D95" s="48">
        <f t="shared" ref="D95:N95" si="15">SUM(D90:D94)</f>
        <v>24.2</v>
      </c>
      <c r="E95" s="48">
        <f t="shared" si="15"/>
        <v>15.07</v>
      </c>
      <c r="F95" s="48">
        <f t="shared" si="15"/>
        <v>102.35000000000001</v>
      </c>
      <c r="G95" s="48">
        <f t="shared" si="15"/>
        <v>681</v>
      </c>
      <c r="H95" s="48">
        <f t="shared" si="15"/>
        <v>67</v>
      </c>
      <c r="I95" s="48">
        <f t="shared" si="15"/>
        <v>153</v>
      </c>
      <c r="J95" s="48">
        <f t="shared" si="15"/>
        <v>206</v>
      </c>
      <c r="K95" s="48">
        <f t="shared" si="15"/>
        <v>3.44</v>
      </c>
      <c r="L95" s="48">
        <f t="shared" si="15"/>
        <v>0.29000000000000004</v>
      </c>
      <c r="M95" s="48">
        <f t="shared" si="15"/>
        <v>19.93</v>
      </c>
      <c r="N95" s="48">
        <f t="shared" si="15"/>
        <v>0.02</v>
      </c>
    </row>
    <row r="96" spans="1:14" ht="12.75" customHeight="1">
      <c r="A96" s="36"/>
      <c r="B96" s="46" t="s">
        <v>31</v>
      </c>
      <c r="C96" s="34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 ht="12.75" customHeight="1">
      <c r="A97" s="36">
        <v>155</v>
      </c>
      <c r="B97" s="33" t="s">
        <v>87</v>
      </c>
      <c r="C97" s="34" t="s">
        <v>59</v>
      </c>
      <c r="D97" s="41">
        <v>6.56</v>
      </c>
      <c r="E97" s="41">
        <v>5.94</v>
      </c>
      <c r="F97" s="41">
        <v>16</v>
      </c>
      <c r="G97" s="41">
        <v>145</v>
      </c>
      <c r="H97" s="41">
        <v>47</v>
      </c>
      <c r="I97" s="41">
        <v>13</v>
      </c>
      <c r="J97" s="41">
        <v>64</v>
      </c>
      <c r="K97" s="41">
        <v>0.54</v>
      </c>
      <c r="L97" s="41">
        <v>0.05</v>
      </c>
      <c r="M97" s="41">
        <v>0.94</v>
      </c>
      <c r="N97" s="41">
        <v>0.03</v>
      </c>
    </row>
    <row r="98" spans="1:14" s="28" customFormat="1" ht="12.75" customHeight="1">
      <c r="A98" s="6" t="s">
        <v>88</v>
      </c>
      <c r="B98" s="19" t="s">
        <v>89</v>
      </c>
      <c r="C98" s="20" t="s">
        <v>35</v>
      </c>
      <c r="D98" s="49">
        <v>20.78</v>
      </c>
      <c r="E98" s="49">
        <v>11.47</v>
      </c>
      <c r="F98" s="49">
        <v>2.35</v>
      </c>
      <c r="G98" s="49">
        <v>195</v>
      </c>
      <c r="H98" s="49">
        <v>120</v>
      </c>
      <c r="I98" s="49">
        <v>29</v>
      </c>
      <c r="J98" s="49">
        <v>267</v>
      </c>
      <c r="K98" s="49">
        <v>1.05</v>
      </c>
      <c r="L98" s="49">
        <v>0.15</v>
      </c>
      <c r="M98" s="49">
        <v>0.57999999999999996</v>
      </c>
      <c r="N98" s="49">
        <v>0.1</v>
      </c>
    </row>
    <row r="99" spans="1:14" s="28" customFormat="1" ht="12.75" customHeight="1">
      <c r="A99" s="39">
        <v>304</v>
      </c>
      <c r="B99" s="40" t="s">
        <v>90</v>
      </c>
      <c r="C99" s="34" t="s">
        <v>37</v>
      </c>
      <c r="D99" s="41">
        <v>4.4000000000000004</v>
      </c>
      <c r="E99" s="41">
        <v>7.5</v>
      </c>
      <c r="F99" s="41">
        <v>33.700000000000003</v>
      </c>
      <c r="G99" s="41">
        <v>257</v>
      </c>
      <c r="H99" s="41">
        <v>2</v>
      </c>
      <c r="I99" s="41">
        <v>23</v>
      </c>
      <c r="J99" s="41">
        <v>73</v>
      </c>
      <c r="K99" s="41">
        <v>0.62</v>
      </c>
      <c r="L99" s="41">
        <v>0.03</v>
      </c>
      <c r="M99" s="41">
        <v>0</v>
      </c>
      <c r="N99" s="41">
        <v>0.03</v>
      </c>
    </row>
    <row r="100" spans="1:14" ht="12.75" customHeight="1">
      <c r="A100" s="36">
        <v>71</v>
      </c>
      <c r="B100" s="37" t="s">
        <v>56</v>
      </c>
      <c r="C100" s="38" t="s">
        <v>52</v>
      </c>
      <c r="D100" s="18">
        <v>0.8</v>
      </c>
      <c r="E100" s="18">
        <v>0.1</v>
      </c>
      <c r="F100" s="18">
        <v>2.7</v>
      </c>
      <c r="G100" s="18">
        <v>17</v>
      </c>
      <c r="H100" s="18">
        <v>10</v>
      </c>
      <c r="I100" s="18">
        <v>14</v>
      </c>
      <c r="J100" s="18">
        <v>18</v>
      </c>
      <c r="K100" s="18">
        <v>0.63</v>
      </c>
      <c r="L100" s="18">
        <v>0.04</v>
      </c>
      <c r="M100" s="18">
        <v>17.5</v>
      </c>
      <c r="N100" s="18">
        <v>0</v>
      </c>
    </row>
    <row r="101" spans="1:14" ht="12.75" customHeight="1">
      <c r="A101" s="6">
        <v>377</v>
      </c>
      <c r="B101" s="22" t="s">
        <v>91</v>
      </c>
      <c r="C101" s="20" t="s">
        <v>92</v>
      </c>
      <c r="D101" s="18">
        <v>0.30000000000000004</v>
      </c>
      <c r="E101" s="18">
        <v>0.1</v>
      </c>
      <c r="F101" s="18">
        <v>10.3</v>
      </c>
      <c r="G101" s="18">
        <v>44</v>
      </c>
      <c r="H101" s="18">
        <v>8</v>
      </c>
      <c r="I101" s="18">
        <v>5</v>
      </c>
      <c r="J101" s="18">
        <v>10</v>
      </c>
      <c r="K101" s="18">
        <v>0.9</v>
      </c>
      <c r="L101" s="18">
        <v>0</v>
      </c>
      <c r="M101" s="18">
        <v>2.9</v>
      </c>
      <c r="N101" s="18">
        <v>0</v>
      </c>
    </row>
    <row r="102" spans="1:14" ht="12.75" customHeight="1">
      <c r="A102" s="50"/>
      <c r="B102" s="16" t="s">
        <v>40</v>
      </c>
      <c r="C102" s="20" t="s">
        <v>41</v>
      </c>
      <c r="D102" s="18">
        <v>9.4</v>
      </c>
      <c r="E102" s="29">
        <v>2.8</v>
      </c>
      <c r="F102" s="18">
        <v>62.2</v>
      </c>
      <c r="G102" s="18">
        <v>312</v>
      </c>
      <c r="H102" s="18">
        <v>32</v>
      </c>
      <c r="I102" s="18">
        <v>49</v>
      </c>
      <c r="J102" s="18">
        <v>148</v>
      </c>
      <c r="K102" s="18">
        <v>3.6</v>
      </c>
      <c r="L102" s="18">
        <v>0.2</v>
      </c>
      <c r="M102" s="18">
        <v>0</v>
      </c>
      <c r="N102" s="18">
        <v>0</v>
      </c>
    </row>
    <row r="103" spans="1:14" ht="12.75" customHeight="1">
      <c r="A103" s="50"/>
      <c r="B103" s="23" t="s">
        <v>30</v>
      </c>
      <c r="C103" s="45"/>
      <c r="D103" s="48">
        <f t="shared" ref="D103:N103" si="16">SUM(D97:D102)</f>
        <v>42.239999999999995</v>
      </c>
      <c r="E103" s="48">
        <f t="shared" si="16"/>
        <v>27.910000000000004</v>
      </c>
      <c r="F103" s="48">
        <f t="shared" si="16"/>
        <v>127.25000000000001</v>
      </c>
      <c r="G103" s="48">
        <f t="shared" si="16"/>
        <v>970</v>
      </c>
      <c r="H103" s="48">
        <f t="shared" si="16"/>
        <v>219</v>
      </c>
      <c r="I103" s="48">
        <f t="shared" si="16"/>
        <v>133</v>
      </c>
      <c r="J103" s="48">
        <f t="shared" si="16"/>
        <v>580</v>
      </c>
      <c r="K103" s="48">
        <f t="shared" si="16"/>
        <v>7.34</v>
      </c>
      <c r="L103" s="48">
        <f t="shared" si="16"/>
        <v>0.47000000000000003</v>
      </c>
      <c r="M103" s="48">
        <f t="shared" si="16"/>
        <v>21.919999999999998</v>
      </c>
      <c r="N103" s="48">
        <f t="shared" si="16"/>
        <v>0.16</v>
      </c>
    </row>
    <row r="104" spans="1:14" ht="12.75" customHeight="1">
      <c r="A104" s="50"/>
      <c r="B104" s="30" t="s">
        <v>42</v>
      </c>
      <c r="C104" s="45"/>
      <c r="D104" s="51">
        <f t="shared" ref="D104:N104" si="17">D95+D103</f>
        <v>66.44</v>
      </c>
      <c r="E104" s="51">
        <f t="shared" si="17"/>
        <v>42.980000000000004</v>
      </c>
      <c r="F104" s="51">
        <f t="shared" si="17"/>
        <v>229.60000000000002</v>
      </c>
      <c r="G104" s="51">
        <f t="shared" si="17"/>
        <v>1651</v>
      </c>
      <c r="H104" s="51">
        <f t="shared" si="17"/>
        <v>286</v>
      </c>
      <c r="I104" s="51">
        <f t="shared" si="17"/>
        <v>286</v>
      </c>
      <c r="J104" s="51">
        <f t="shared" si="17"/>
        <v>786</v>
      </c>
      <c r="K104" s="51">
        <f t="shared" si="17"/>
        <v>10.78</v>
      </c>
      <c r="L104" s="51">
        <f t="shared" si="17"/>
        <v>0.76</v>
      </c>
      <c r="M104" s="51">
        <f t="shared" si="17"/>
        <v>41.849999999999994</v>
      </c>
      <c r="N104" s="51">
        <f t="shared" si="17"/>
        <v>0.18</v>
      </c>
    </row>
    <row r="105" spans="1:14" ht="12.75" customHeight="1">
      <c r="A105" s="50"/>
      <c r="B105" s="9" t="s">
        <v>93</v>
      </c>
      <c r="C105" s="5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1:14" ht="12.75" customHeight="1">
      <c r="A106" s="50"/>
      <c r="B106" s="11" t="s">
        <v>18</v>
      </c>
      <c r="C106" s="45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ht="12.75" customHeight="1">
      <c r="A107" s="12"/>
      <c r="B107" s="13" t="s">
        <v>19</v>
      </c>
      <c r="C107" s="14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ht="12.75" customHeight="1">
      <c r="A108" s="6">
        <v>14</v>
      </c>
      <c r="B108" s="16" t="s">
        <v>44</v>
      </c>
      <c r="C108" s="17" t="s">
        <v>45</v>
      </c>
      <c r="D108" s="18">
        <v>0.1</v>
      </c>
      <c r="E108" s="18">
        <v>7.3</v>
      </c>
      <c r="F108" s="18">
        <v>0.1</v>
      </c>
      <c r="G108" s="18">
        <v>66</v>
      </c>
      <c r="H108" s="18">
        <v>2</v>
      </c>
      <c r="I108" s="18">
        <v>0</v>
      </c>
      <c r="J108" s="18">
        <v>3</v>
      </c>
      <c r="K108" s="18">
        <v>0.02</v>
      </c>
      <c r="L108" s="18">
        <v>0</v>
      </c>
      <c r="M108" s="18">
        <v>0</v>
      </c>
      <c r="N108" s="18">
        <v>0.04</v>
      </c>
    </row>
    <row r="109" spans="1:14" ht="12.75" customHeight="1">
      <c r="A109" s="6">
        <v>15</v>
      </c>
      <c r="B109" s="16" t="s">
        <v>119</v>
      </c>
      <c r="C109" s="17" t="s">
        <v>158</v>
      </c>
      <c r="D109" s="18">
        <v>3.5</v>
      </c>
      <c r="E109" s="18">
        <v>4.4000000000000004</v>
      </c>
      <c r="F109" s="18">
        <v>0</v>
      </c>
      <c r="G109" s="18">
        <v>55</v>
      </c>
      <c r="H109" s="18">
        <v>132</v>
      </c>
      <c r="I109" s="18">
        <v>5</v>
      </c>
      <c r="J109" s="18">
        <v>75</v>
      </c>
      <c r="K109" s="18">
        <v>0.15</v>
      </c>
      <c r="L109" s="18">
        <v>0.01</v>
      </c>
      <c r="M109" s="18">
        <v>0</v>
      </c>
      <c r="N109" s="18">
        <v>0.03</v>
      </c>
    </row>
    <row r="110" spans="1:14" ht="12.75" customHeight="1">
      <c r="A110" s="6">
        <v>243</v>
      </c>
      <c r="B110" s="19" t="s">
        <v>22</v>
      </c>
      <c r="C110" s="20" t="s">
        <v>23</v>
      </c>
      <c r="D110" s="18">
        <v>5.5</v>
      </c>
      <c r="E110" s="18">
        <v>12</v>
      </c>
      <c r="F110" s="18">
        <v>0.2</v>
      </c>
      <c r="G110" s="18">
        <v>131</v>
      </c>
      <c r="H110" s="18">
        <v>18</v>
      </c>
      <c r="I110" s="18">
        <v>10</v>
      </c>
      <c r="J110" s="18">
        <v>80</v>
      </c>
      <c r="K110" s="18">
        <v>0.9</v>
      </c>
      <c r="L110" s="18">
        <v>0.1</v>
      </c>
      <c r="M110" s="18">
        <v>0</v>
      </c>
      <c r="N110" s="18">
        <v>0</v>
      </c>
    </row>
    <row r="111" spans="1:14" ht="12.75" customHeight="1">
      <c r="A111" s="6">
        <v>309</v>
      </c>
      <c r="B111" s="16" t="s">
        <v>113</v>
      </c>
      <c r="C111" s="17" t="s">
        <v>37</v>
      </c>
      <c r="D111" s="18">
        <v>6.5</v>
      </c>
      <c r="E111" s="18">
        <v>5.7</v>
      </c>
      <c r="F111" s="18">
        <v>33.5</v>
      </c>
      <c r="G111" s="18">
        <v>222</v>
      </c>
      <c r="H111" s="18">
        <v>8</v>
      </c>
      <c r="I111" s="18">
        <v>9</v>
      </c>
      <c r="J111" s="18">
        <v>42</v>
      </c>
      <c r="K111" s="18">
        <v>0.91</v>
      </c>
      <c r="L111" s="18">
        <v>7.0000000000000007E-2</v>
      </c>
      <c r="M111" s="18">
        <v>0</v>
      </c>
      <c r="N111" s="18">
        <v>0.03</v>
      </c>
    </row>
    <row r="112" spans="1:14" ht="12.75" customHeight="1">
      <c r="A112" s="6">
        <v>338</v>
      </c>
      <c r="B112" s="16" t="s">
        <v>38</v>
      </c>
      <c r="C112" s="17" t="s">
        <v>21</v>
      </c>
      <c r="D112" s="18">
        <v>0.6</v>
      </c>
      <c r="E112" s="18">
        <v>0.6</v>
      </c>
      <c r="F112" s="18">
        <v>14.7</v>
      </c>
      <c r="G112" s="18">
        <v>71</v>
      </c>
      <c r="H112" s="18">
        <v>24</v>
      </c>
      <c r="I112" s="18">
        <v>14</v>
      </c>
      <c r="J112" s="18">
        <v>17</v>
      </c>
      <c r="K112" s="18">
        <v>3.3</v>
      </c>
      <c r="L112" s="18">
        <v>0.05</v>
      </c>
      <c r="M112" s="18">
        <v>15</v>
      </c>
      <c r="N112" s="18">
        <v>0</v>
      </c>
    </row>
    <row r="113" spans="1:14" ht="12.75" customHeight="1">
      <c r="A113" s="36" t="s">
        <v>26</v>
      </c>
      <c r="B113" s="78" t="s">
        <v>27</v>
      </c>
      <c r="C113" s="20" t="s">
        <v>28</v>
      </c>
      <c r="D113" s="18">
        <v>2.2999999999999998</v>
      </c>
      <c r="E113" s="18">
        <v>1.8</v>
      </c>
      <c r="F113" s="18">
        <v>25</v>
      </c>
      <c r="G113" s="18">
        <v>125</v>
      </c>
      <c r="H113" s="18">
        <v>61</v>
      </c>
      <c r="I113" s="18">
        <v>7</v>
      </c>
      <c r="J113" s="18">
        <v>45</v>
      </c>
      <c r="K113" s="18">
        <v>0.1</v>
      </c>
      <c r="L113" s="18">
        <v>0.24</v>
      </c>
      <c r="M113" s="18">
        <v>0.65</v>
      </c>
      <c r="N113" s="18">
        <v>0.01</v>
      </c>
    </row>
    <row r="114" spans="1:14" ht="12.75" customHeight="1">
      <c r="A114" s="6"/>
      <c r="B114" s="22" t="s">
        <v>29</v>
      </c>
      <c r="C114" s="20" t="s">
        <v>149</v>
      </c>
      <c r="D114" s="18">
        <v>4.3</v>
      </c>
      <c r="E114" s="18">
        <v>1.8</v>
      </c>
      <c r="F114" s="18">
        <v>30.2</v>
      </c>
      <c r="G114" s="18">
        <v>154</v>
      </c>
      <c r="H114" s="18">
        <v>10</v>
      </c>
      <c r="I114" s="18">
        <v>15</v>
      </c>
      <c r="J114" s="18">
        <v>41</v>
      </c>
      <c r="K114" s="18">
        <v>0.9</v>
      </c>
      <c r="L114" s="18">
        <v>0.06</v>
      </c>
      <c r="M114" s="18">
        <v>0</v>
      </c>
      <c r="N114" s="18">
        <v>0</v>
      </c>
    </row>
    <row r="115" spans="1:14" ht="12.75" customHeight="1">
      <c r="A115" s="6"/>
      <c r="B115" s="53" t="s">
        <v>30</v>
      </c>
      <c r="C115" s="20"/>
      <c r="D115" s="25">
        <f t="shared" ref="D115:N115" si="18">SUM(D108:D114)</f>
        <v>22.8</v>
      </c>
      <c r="E115" s="25">
        <f t="shared" si="18"/>
        <v>33.6</v>
      </c>
      <c r="F115" s="25">
        <f t="shared" si="18"/>
        <v>103.7</v>
      </c>
      <c r="G115" s="25">
        <f t="shared" si="18"/>
        <v>824</v>
      </c>
      <c r="H115" s="25">
        <f t="shared" si="18"/>
        <v>255</v>
      </c>
      <c r="I115" s="25">
        <f t="shared" si="18"/>
        <v>60</v>
      </c>
      <c r="J115" s="25">
        <f t="shared" si="18"/>
        <v>303</v>
      </c>
      <c r="K115" s="25">
        <f t="shared" si="18"/>
        <v>6.2799999999999994</v>
      </c>
      <c r="L115" s="25">
        <f t="shared" si="18"/>
        <v>0.53</v>
      </c>
      <c r="M115" s="25">
        <f t="shared" si="18"/>
        <v>15.65</v>
      </c>
      <c r="N115" s="25">
        <f t="shared" si="18"/>
        <v>0.11</v>
      </c>
    </row>
    <row r="116" spans="1:14" ht="12.75" customHeight="1">
      <c r="A116" s="12"/>
      <c r="B116" s="13" t="s">
        <v>31</v>
      </c>
      <c r="C116" s="14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ht="12.75" customHeight="1">
      <c r="A117" s="6">
        <v>99</v>
      </c>
      <c r="B117" s="54" t="s">
        <v>98</v>
      </c>
      <c r="C117" s="38" t="s">
        <v>99</v>
      </c>
      <c r="D117" s="18">
        <v>4.5999999999999996</v>
      </c>
      <c r="E117" s="18">
        <v>6</v>
      </c>
      <c r="F117" s="18">
        <v>9.5</v>
      </c>
      <c r="G117" s="18">
        <v>117</v>
      </c>
      <c r="H117" s="18">
        <v>27</v>
      </c>
      <c r="I117" s="18">
        <v>22</v>
      </c>
      <c r="J117" s="18">
        <v>55</v>
      </c>
      <c r="K117" s="18">
        <v>0.79</v>
      </c>
      <c r="L117" s="18">
        <v>7.0000000000000007E-2</v>
      </c>
      <c r="M117" s="18">
        <v>12.8</v>
      </c>
      <c r="N117" s="18">
        <v>0.02</v>
      </c>
    </row>
    <row r="118" spans="1:14" ht="12.75" customHeight="1">
      <c r="A118" s="6">
        <v>265</v>
      </c>
      <c r="B118" s="40" t="s">
        <v>110</v>
      </c>
      <c r="C118" s="20" t="s">
        <v>28</v>
      </c>
      <c r="D118" s="18">
        <v>14.7</v>
      </c>
      <c r="E118" s="18">
        <v>9.75</v>
      </c>
      <c r="F118" s="18">
        <v>36.700000000000003</v>
      </c>
      <c r="G118" s="18">
        <v>309</v>
      </c>
      <c r="H118" s="18">
        <v>12</v>
      </c>
      <c r="I118" s="18">
        <v>35</v>
      </c>
      <c r="J118" s="18">
        <v>95</v>
      </c>
      <c r="K118" s="18">
        <v>0.82</v>
      </c>
      <c r="L118" s="18">
        <v>0.05</v>
      </c>
      <c r="M118" s="18">
        <v>1.21</v>
      </c>
      <c r="N118" s="18">
        <v>0</v>
      </c>
    </row>
    <row r="119" spans="1:14" ht="12.75" customHeight="1">
      <c r="A119" s="36">
        <v>71</v>
      </c>
      <c r="B119" s="33" t="s">
        <v>56</v>
      </c>
      <c r="C119" s="38" t="s">
        <v>52</v>
      </c>
      <c r="D119" s="18">
        <v>0.8</v>
      </c>
      <c r="E119" s="18">
        <v>0.1</v>
      </c>
      <c r="F119" s="18">
        <v>2.7</v>
      </c>
      <c r="G119" s="18">
        <v>17</v>
      </c>
      <c r="H119" s="18">
        <v>10</v>
      </c>
      <c r="I119" s="18">
        <v>14</v>
      </c>
      <c r="J119" s="18">
        <v>18</v>
      </c>
      <c r="K119" s="18">
        <v>0.63</v>
      </c>
      <c r="L119" s="18">
        <v>0.04</v>
      </c>
      <c r="M119" s="18">
        <v>17.5</v>
      </c>
      <c r="N119" s="18">
        <v>0</v>
      </c>
    </row>
    <row r="120" spans="1:14" ht="12.75" customHeight="1">
      <c r="A120" s="6">
        <v>348</v>
      </c>
      <c r="B120" s="21" t="s">
        <v>39</v>
      </c>
      <c r="C120" s="17" t="s">
        <v>28</v>
      </c>
      <c r="D120" s="18">
        <v>1</v>
      </c>
      <c r="E120" s="18">
        <v>0.1</v>
      </c>
      <c r="F120" s="18">
        <v>25.2</v>
      </c>
      <c r="G120" s="18">
        <v>106</v>
      </c>
      <c r="H120" s="18">
        <v>33</v>
      </c>
      <c r="I120" s="18">
        <v>21</v>
      </c>
      <c r="J120" s="18">
        <v>29</v>
      </c>
      <c r="K120" s="18">
        <v>0.69</v>
      </c>
      <c r="L120" s="18">
        <v>0.02</v>
      </c>
      <c r="M120" s="18">
        <v>0.89</v>
      </c>
      <c r="N120" s="18">
        <v>0</v>
      </c>
    </row>
    <row r="121" spans="1:14" ht="12.75" customHeight="1">
      <c r="A121" s="12"/>
      <c r="B121" s="19" t="s">
        <v>40</v>
      </c>
      <c r="C121" s="20" t="s">
        <v>41</v>
      </c>
      <c r="D121" s="18">
        <v>9.4</v>
      </c>
      <c r="E121" s="29">
        <v>2.8</v>
      </c>
      <c r="F121" s="18">
        <v>62.2</v>
      </c>
      <c r="G121" s="18">
        <v>312</v>
      </c>
      <c r="H121" s="18">
        <v>32</v>
      </c>
      <c r="I121" s="18">
        <v>49</v>
      </c>
      <c r="J121" s="18">
        <v>148</v>
      </c>
      <c r="K121" s="18">
        <v>3.6</v>
      </c>
      <c r="L121" s="18">
        <v>0.2</v>
      </c>
      <c r="M121" s="18">
        <v>0</v>
      </c>
      <c r="N121" s="18">
        <v>0</v>
      </c>
    </row>
    <row r="122" spans="1:14" ht="12.75" customHeight="1">
      <c r="A122" s="12"/>
      <c r="B122" s="53" t="s">
        <v>30</v>
      </c>
      <c r="C122" s="20"/>
      <c r="D122" s="25">
        <f t="shared" ref="D122:N122" si="19">SUM(D117:D121)</f>
        <v>30.5</v>
      </c>
      <c r="E122" s="25">
        <f t="shared" si="19"/>
        <v>18.75</v>
      </c>
      <c r="F122" s="25">
        <f t="shared" si="19"/>
        <v>136.30000000000001</v>
      </c>
      <c r="G122" s="25">
        <f t="shared" si="19"/>
        <v>861</v>
      </c>
      <c r="H122" s="25">
        <f t="shared" si="19"/>
        <v>114</v>
      </c>
      <c r="I122" s="25">
        <f t="shared" si="19"/>
        <v>141</v>
      </c>
      <c r="J122" s="25">
        <f t="shared" si="19"/>
        <v>345</v>
      </c>
      <c r="K122" s="25">
        <f t="shared" si="19"/>
        <v>6.5299999999999994</v>
      </c>
      <c r="L122" s="25">
        <f t="shared" si="19"/>
        <v>0.38</v>
      </c>
      <c r="M122" s="25">
        <f t="shared" si="19"/>
        <v>32.4</v>
      </c>
      <c r="N122" s="25">
        <f t="shared" si="19"/>
        <v>0.02</v>
      </c>
    </row>
    <row r="123" spans="1:14" ht="12.75" customHeight="1">
      <c r="A123" s="12"/>
      <c r="B123" s="55" t="s">
        <v>42</v>
      </c>
      <c r="C123" s="56"/>
      <c r="D123" s="31">
        <f t="shared" ref="D123:N123" si="20">D115+D122</f>
        <v>53.3</v>
      </c>
      <c r="E123" s="31">
        <f t="shared" si="20"/>
        <v>52.35</v>
      </c>
      <c r="F123" s="31">
        <f t="shared" si="20"/>
        <v>240</v>
      </c>
      <c r="G123" s="31">
        <f t="shared" si="20"/>
        <v>1685</v>
      </c>
      <c r="H123" s="31">
        <f t="shared" si="20"/>
        <v>369</v>
      </c>
      <c r="I123" s="31">
        <f t="shared" si="20"/>
        <v>201</v>
      </c>
      <c r="J123" s="31">
        <f t="shared" si="20"/>
        <v>648</v>
      </c>
      <c r="K123" s="31">
        <f t="shared" si="20"/>
        <v>12.809999999999999</v>
      </c>
      <c r="L123" s="31">
        <f t="shared" si="20"/>
        <v>0.91</v>
      </c>
      <c r="M123" s="31">
        <f t="shared" si="20"/>
        <v>48.05</v>
      </c>
      <c r="N123" s="31">
        <f t="shared" si="20"/>
        <v>0.13</v>
      </c>
    </row>
    <row r="124" spans="1:14" ht="12.75" customHeight="1">
      <c r="A124" s="12"/>
      <c r="B124" s="11" t="s">
        <v>43</v>
      </c>
      <c r="C124" s="14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4" ht="12.75" customHeight="1">
      <c r="A125" s="12"/>
      <c r="B125" s="13" t="s">
        <v>19</v>
      </c>
      <c r="C125" s="14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ht="12.75" customHeight="1">
      <c r="A126" s="6" t="s">
        <v>60</v>
      </c>
      <c r="B126" s="16" t="s">
        <v>61</v>
      </c>
      <c r="C126" s="17" t="s">
        <v>35</v>
      </c>
      <c r="D126" s="18">
        <v>19.91</v>
      </c>
      <c r="E126" s="18">
        <v>11.11</v>
      </c>
      <c r="F126" s="18">
        <v>4.8100000000000005</v>
      </c>
      <c r="G126" s="18">
        <v>198</v>
      </c>
      <c r="H126" s="18">
        <v>16</v>
      </c>
      <c r="I126" s="18">
        <v>23</v>
      </c>
      <c r="J126" s="18">
        <v>156</v>
      </c>
      <c r="K126" s="18">
        <v>0.69</v>
      </c>
      <c r="L126" s="18">
        <v>0.18</v>
      </c>
      <c r="M126" s="18">
        <v>0.63</v>
      </c>
      <c r="N126" s="18">
        <v>0.03</v>
      </c>
    </row>
    <row r="127" spans="1:14" ht="12.75" customHeight="1">
      <c r="A127" s="39">
        <v>304</v>
      </c>
      <c r="B127" s="40" t="s">
        <v>90</v>
      </c>
      <c r="C127" s="34" t="s">
        <v>37</v>
      </c>
      <c r="D127" s="41">
        <v>4.4000000000000004</v>
      </c>
      <c r="E127" s="41">
        <v>7.5</v>
      </c>
      <c r="F127" s="41">
        <v>33.700000000000003</v>
      </c>
      <c r="G127" s="41">
        <v>257</v>
      </c>
      <c r="H127" s="41">
        <v>2</v>
      </c>
      <c r="I127" s="41">
        <v>23</v>
      </c>
      <c r="J127" s="41">
        <v>73</v>
      </c>
      <c r="K127" s="41">
        <v>0.62</v>
      </c>
      <c r="L127" s="41">
        <v>0.03</v>
      </c>
      <c r="M127" s="41">
        <v>0</v>
      </c>
      <c r="N127" s="41">
        <v>0.03</v>
      </c>
    </row>
    <row r="128" spans="1:14" ht="12.75" customHeight="1">
      <c r="A128" s="36">
        <v>71</v>
      </c>
      <c r="B128" s="37" t="s">
        <v>56</v>
      </c>
      <c r="C128" s="38" t="s">
        <v>52</v>
      </c>
      <c r="D128" s="18">
        <v>0.8</v>
      </c>
      <c r="E128" s="18">
        <v>0.1</v>
      </c>
      <c r="F128" s="18">
        <v>2.7</v>
      </c>
      <c r="G128" s="18">
        <v>17</v>
      </c>
      <c r="H128" s="18">
        <v>10</v>
      </c>
      <c r="I128" s="18">
        <v>14</v>
      </c>
      <c r="J128" s="18">
        <v>18</v>
      </c>
      <c r="K128" s="18">
        <v>0.63</v>
      </c>
      <c r="L128" s="18">
        <v>0.04</v>
      </c>
      <c r="M128" s="18">
        <v>17.5</v>
      </c>
      <c r="N128" s="18">
        <v>0</v>
      </c>
    </row>
    <row r="129" spans="1:14" ht="12.75" customHeight="1">
      <c r="A129" s="6" t="s">
        <v>81</v>
      </c>
      <c r="B129" s="27" t="s">
        <v>155</v>
      </c>
      <c r="C129" s="17" t="s">
        <v>28</v>
      </c>
      <c r="D129" s="18">
        <v>0.1</v>
      </c>
      <c r="E129" s="18">
        <v>0.1</v>
      </c>
      <c r="F129" s="18">
        <v>24.9</v>
      </c>
      <c r="G129" s="18">
        <v>103</v>
      </c>
      <c r="H129" s="18">
        <v>13</v>
      </c>
      <c r="I129" s="18">
        <v>6</v>
      </c>
      <c r="J129" s="18">
        <v>3</v>
      </c>
      <c r="K129" s="18">
        <v>0.22</v>
      </c>
      <c r="L129" s="18">
        <v>0.01</v>
      </c>
      <c r="M129" s="18">
        <v>3.75</v>
      </c>
      <c r="N129" s="18">
        <v>0</v>
      </c>
    </row>
    <row r="130" spans="1:14" ht="12.75" customHeight="1">
      <c r="A130" s="6"/>
      <c r="B130" s="22" t="s">
        <v>29</v>
      </c>
      <c r="C130" s="20" t="s">
        <v>149</v>
      </c>
      <c r="D130" s="18">
        <v>4.3</v>
      </c>
      <c r="E130" s="18">
        <v>1.8</v>
      </c>
      <c r="F130" s="18">
        <v>30.2</v>
      </c>
      <c r="G130" s="18">
        <v>154</v>
      </c>
      <c r="H130" s="18">
        <v>10</v>
      </c>
      <c r="I130" s="18">
        <v>15</v>
      </c>
      <c r="J130" s="18">
        <v>41</v>
      </c>
      <c r="K130" s="18">
        <v>0.9</v>
      </c>
      <c r="L130" s="18">
        <v>0.06</v>
      </c>
      <c r="M130" s="18">
        <v>0</v>
      </c>
      <c r="N130" s="18">
        <v>0</v>
      </c>
    </row>
    <row r="131" spans="1:14" ht="12.75" customHeight="1">
      <c r="A131" s="6"/>
      <c r="B131" s="53" t="s">
        <v>30</v>
      </c>
      <c r="C131" s="20"/>
      <c r="D131" s="25">
        <f t="shared" ref="D131:N131" si="21">SUM(D126:D130)</f>
        <v>29.510000000000005</v>
      </c>
      <c r="E131" s="25">
        <f t="shared" si="21"/>
        <v>20.610000000000003</v>
      </c>
      <c r="F131" s="25">
        <f t="shared" si="21"/>
        <v>96.310000000000016</v>
      </c>
      <c r="G131" s="25">
        <f t="shared" si="21"/>
        <v>729</v>
      </c>
      <c r="H131" s="25">
        <f t="shared" si="21"/>
        <v>51</v>
      </c>
      <c r="I131" s="25">
        <f t="shared" si="21"/>
        <v>81</v>
      </c>
      <c r="J131" s="25">
        <f t="shared" si="21"/>
        <v>291</v>
      </c>
      <c r="K131" s="25">
        <f t="shared" si="21"/>
        <v>3.06</v>
      </c>
      <c r="L131" s="25">
        <f t="shared" si="21"/>
        <v>0.32</v>
      </c>
      <c r="M131" s="25">
        <f t="shared" si="21"/>
        <v>21.88</v>
      </c>
      <c r="N131" s="25">
        <f t="shared" si="21"/>
        <v>0.06</v>
      </c>
    </row>
    <row r="132" spans="1:14" ht="12.75" customHeight="1">
      <c r="A132" s="6"/>
      <c r="B132" s="57" t="s">
        <v>31</v>
      </c>
      <c r="C132" s="20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4" ht="27.75" customHeight="1">
      <c r="A133" s="6">
        <v>112</v>
      </c>
      <c r="B133" s="27" t="s">
        <v>104</v>
      </c>
      <c r="C133" s="20" t="s">
        <v>105</v>
      </c>
      <c r="D133" s="18">
        <v>5.2</v>
      </c>
      <c r="E133" s="18">
        <v>4.5</v>
      </c>
      <c r="F133" s="18">
        <v>15</v>
      </c>
      <c r="G133" s="18">
        <v>142</v>
      </c>
      <c r="H133" s="18">
        <v>17</v>
      </c>
      <c r="I133" s="18">
        <v>25</v>
      </c>
      <c r="J133" s="18">
        <v>89</v>
      </c>
      <c r="K133" s="18">
        <v>1.1299999999999999</v>
      </c>
      <c r="L133" s="18">
        <v>0.1</v>
      </c>
      <c r="M133" s="18">
        <v>6.12</v>
      </c>
      <c r="N133" s="18">
        <v>0</v>
      </c>
    </row>
    <row r="134" spans="1:14" ht="12.75" customHeight="1">
      <c r="A134" s="36">
        <v>289</v>
      </c>
      <c r="B134" s="82" t="s">
        <v>112</v>
      </c>
      <c r="C134" s="20" t="s">
        <v>28</v>
      </c>
      <c r="D134" s="18">
        <v>18.55</v>
      </c>
      <c r="E134" s="18">
        <v>7.25</v>
      </c>
      <c r="F134" s="18">
        <v>15.05</v>
      </c>
      <c r="G134" s="18">
        <v>267</v>
      </c>
      <c r="H134" s="18">
        <v>23</v>
      </c>
      <c r="I134" s="18">
        <v>85</v>
      </c>
      <c r="J134" s="18">
        <v>180</v>
      </c>
      <c r="K134" s="18">
        <v>1.9</v>
      </c>
      <c r="L134" s="18">
        <v>0.13</v>
      </c>
      <c r="M134" s="18">
        <v>8.9600000000000009</v>
      </c>
      <c r="N134" s="18">
        <v>0.05</v>
      </c>
    </row>
    <row r="135" spans="1:14" ht="12.75" customHeight="1">
      <c r="A135" s="6">
        <v>71</v>
      </c>
      <c r="B135" s="16" t="s">
        <v>165</v>
      </c>
      <c r="C135" s="17" t="s">
        <v>52</v>
      </c>
      <c r="D135" s="18">
        <v>0.6</v>
      </c>
      <c r="E135" s="18">
        <v>0.1</v>
      </c>
      <c r="F135" s="18">
        <v>1.8</v>
      </c>
      <c r="G135" s="18">
        <v>10</v>
      </c>
      <c r="H135" s="18">
        <v>16</v>
      </c>
      <c r="I135" s="18">
        <v>10</v>
      </c>
      <c r="J135" s="18">
        <v>29</v>
      </c>
      <c r="K135" s="18">
        <v>0.42</v>
      </c>
      <c r="L135" s="18">
        <v>0.02</v>
      </c>
      <c r="M135" s="18">
        <v>7</v>
      </c>
      <c r="N135" s="18">
        <v>0</v>
      </c>
    </row>
    <row r="136" spans="1:14" ht="12.75" customHeight="1">
      <c r="A136" s="36">
        <v>338</v>
      </c>
      <c r="B136" s="37" t="s">
        <v>38</v>
      </c>
      <c r="C136" s="38" t="s">
        <v>21</v>
      </c>
      <c r="D136" s="18">
        <v>0.6</v>
      </c>
      <c r="E136" s="18">
        <v>0.6</v>
      </c>
      <c r="F136" s="18">
        <v>14.7</v>
      </c>
      <c r="G136" s="18">
        <v>71</v>
      </c>
      <c r="H136" s="18">
        <v>24</v>
      </c>
      <c r="I136" s="18">
        <v>14</v>
      </c>
      <c r="J136" s="18">
        <v>17</v>
      </c>
      <c r="K136" s="18">
        <v>3.3</v>
      </c>
      <c r="L136" s="18">
        <v>0.05</v>
      </c>
      <c r="M136" s="18">
        <v>15</v>
      </c>
      <c r="N136" s="18">
        <v>0</v>
      </c>
    </row>
    <row r="137" spans="1:14" ht="12.75" customHeight="1">
      <c r="A137" s="6" t="s">
        <v>53</v>
      </c>
      <c r="B137" s="37" t="s">
        <v>106</v>
      </c>
      <c r="C137" s="38" t="s">
        <v>28</v>
      </c>
      <c r="D137" s="18">
        <v>0.2</v>
      </c>
      <c r="E137" s="18">
        <v>0.1</v>
      </c>
      <c r="F137" s="18">
        <v>18.2</v>
      </c>
      <c r="G137" s="18">
        <v>76</v>
      </c>
      <c r="H137" s="18">
        <v>20</v>
      </c>
      <c r="I137" s="18">
        <v>10</v>
      </c>
      <c r="J137" s="18">
        <v>9</v>
      </c>
      <c r="K137" s="18">
        <v>0.2</v>
      </c>
      <c r="L137" s="18">
        <v>0.01</v>
      </c>
      <c r="M137" s="18">
        <v>4.5</v>
      </c>
      <c r="N137" s="18">
        <v>0</v>
      </c>
    </row>
    <row r="138" spans="1:14" ht="12.75" customHeight="1">
      <c r="A138" s="6"/>
      <c r="B138" s="19" t="s">
        <v>40</v>
      </c>
      <c r="C138" s="20" t="s">
        <v>41</v>
      </c>
      <c r="D138" s="18">
        <v>9.4</v>
      </c>
      <c r="E138" s="29">
        <v>2.8</v>
      </c>
      <c r="F138" s="18">
        <v>62.2</v>
      </c>
      <c r="G138" s="18">
        <v>312</v>
      </c>
      <c r="H138" s="18">
        <v>32</v>
      </c>
      <c r="I138" s="18">
        <v>49</v>
      </c>
      <c r="J138" s="18">
        <v>148</v>
      </c>
      <c r="K138" s="18">
        <v>3.6</v>
      </c>
      <c r="L138" s="18">
        <v>0.2</v>
      </c>
      <c r="M138" s="18">
        <v>0</v>
      </c>
      <c r="N138" s="18">
        <v>0</v>
      </c>
    </row>
    <row r="139" spans="1:14" ht="12.75" customHeight="1">
      <c r="A139" s="6"/>
      <c r="B139" s="53" t="s">
        <v>30</v>
      </c>
      <c r="C139" s="20"/>
      <c r="D139" s="25">
        <f t="shared" ref="D139:N139" si="22">SUM(D133:D138)</f>
        <v>34.550000000000004</v>
      </c>
      <c r="E139" s="25">
        <f t="shared" si="22"/>
        <v>15.349999999999998</v>
      </c>
      <c r="F139" s="25">
        <f t="shared" si="22"/>
        <v>126.95</v>
      </c>
      <c r="G139" s="25">
        <f t="shared" si="22"/>
        <v>878</v>
      </c>
      <c r="H139" s="25">
        <f t="shared" si="22"/>
        <v>132</v>
      </c>
      <c r="I139" s="25">
        <f t="shared" si="22"/>
        <v>193</v>
      </c>
      <c r="J139" s="25">
        <f t="shared" si="22"/>
        <v>472</v>
      </c>
      <c r="K139" s="25">
        <f t="shared" si="22"/>
        <v>10.55</v>
      </c>
      <c r="L139" s="25">
        <f t="shared" si="22"/>
        <v>0.51</v>
      </c>
      <c r="M139" s="25">
        <f t="shared" si="22"/>
        <v>41.58</v>
      </c>
      <c r="N139" s="25">
        <f t="shared" si="22"/>
        <v>0.05</v>
      </c>
    </row>
    <row r="140" spans="1:14" ht="12.75" customHeight="1">
      <c r="A140" s="6"/>
      <c r="B140" s="58" t="s">
        <v>42</v>
      </c>
      <c r="C140" s="24"/>
      <c r="D140" s="31">
        <f t="shared" ref="D140:N140" si="23">D131+D139</f>
        <v>64.06</v>
      </c>
      <c r="E140" s="31">
        <f t="shared" si="23"/>
        <v>35.96</v>
      </c>
      <c r="F140" s="31">
        <f t="shared" si="23"/>
        <v>223.26000000000002</v>
      </c>
      <c r="G140" s="31">
        <f t="shared" si="23"/>
        <v>1607</v>
      </c>
      <c r="H140" s="31">
        <f t="shared" si="23"/>
        <v>183</v>
      </c>
      <c r="I140" s="31">
        <f t="shared" si="23"/>
        <v>274</v>
      </c>
      <c r="J140" s="31">
        <f t="shared" si="23"/>
        <v>763</v>
      </c>
      <c r="K140" s="31">
        <f t="shared" si="23"/>
        <v>13.610000000000001</v>
      </c>
      <c r="L140" s="31">
        <f t="shared" si="23"/>
        <v>0.83000000000000007</v>
      </c>
      <c r="M140" s="31">
        <f t="shared" si="23"/>
        <v>63.459999999999994</v>
      </c>
      <c r="N140" s="31">
        <f t="shared" si="23"/>
        <v>0.11</v>
      </c>
    </row>
    <row r="141" spans="1:14" ht="12.75" customHeight="1">
      <c r="A141" s="12"/>
      <c r="B141" s="11" t="s">
        <v>55</v>
      </c>
      <c r="C141" s="14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1:14" ht="12.75" customHeight="1">
      <c r="A142" s="12"/>
      <c r="B142" s="13" t="s">
        <v>19</v>
      </c>
      <c r="C142" s="14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1:14" ht="12.75" customHeight="1">
      <c r="A143" s="6">
        <v>14</v>
      </c>
      <c r="B143" s="22" t="s">
        <v>44</v>
      </c>
      <c r="C143" s="20" t="s">
        <v>45</v>
      </c>
      <c r="D143" s="18">
        <v>0.1</v>
      </c>
      <c r="E143" s="18">
        <v>7.3</v>
      </c>
      <c r="F143" s="18">
        <v>0.1</v>
      </c>
      <c r="G143" s="18">
        <v>66</v>
      </c>
      <c r="H143" s="18">
        <v>2</v>
      </c>
      <c r="I143" s="18">
        <v>0</v>
      </c>
      <c r="J143" s="18">
        <v>3</v>
      </c>
      <c r="K143" s="18">
        <v>0.02</v>
      </c>
      <c r="L143" s="18">
        <v>0</v>
      </c>
      <c r="M143" s="18">
        <v>0</v>
      </c>
      <c r="N143" s="18">
        <v>0.04</v>
      </c>
    </row>
    <row r="144" spans="1:14" ht="12.75" customHeight="1">
      <c r="A144" s="6">
        <v>223</v>
      </c>
      <c r="B144" s="16" t="s">
        <v>46</v>
      </c>
      <c r="C144" s="17" t="s">
        <v>47</v>
      </c>
      <c r="D144" s="18">
        <v>33.5</v>
      </c>
      <c r="E144" s="18">
        <v>25.5</v>
      </c>
      <c r="F144" s="18">
        <v>45.9</v>
      </c>
      <c r="G144" s="18">
        <v>499</v>
      </c>
      <c r="H144" s="18">
        <v>380</v>
      </c>
      <c r="I144" s="18">
        <v>53</v>
      </c>
      <c r="J144" s="18">
        <v>475</v>
      </c>
      <c r="K144" s="18">
        <v>1.34</v>
      </c>
      <c r="L144" s="18">
        <v>0.12</v>
      </c>
      <c r="M144" s="18">
        <v>0.63</v>
      </c>
      <c r="N144" s="18">
        <v>0.09</v>
      </c>
    </row>
    <row r="145" spans="1:14" ht="12.75" customHeight="1">
      <c r="A145" s="6">
        <v>376</v>
      </c>
      <c r="B145" s="33" t="s">
        <v>48</v>
      </c>
      <c r="C145" s="17" t="s">
        <v>28</v>
      </c>
      <c r="D145" s="18">
        <v>0.2</v>
      </c>
      <c r="E145" s="18">
        <v>0.1</v>
      </c>
      <c r="F145" s="18">
        <v>10.1</v>
      </c>
      <c r="G145" s="18">
        <v>41</v>
      </c>
      <c r="H145" s="18">
        <v>5</v>
      </c>
      <c r="I145" s="18">
        <v>4</v>
      </c>
      <c r="J145" s="18">
        <v>8</v>
      </c>
      <c r="K145" s="18">
        <v>0.85</v>
      </c>
      <c r="L145" s="18">
        <v>0</v>
      </c>
      <c r="M145" s="18">
        <v>0.1</v>
      </c>
      <c r="N145" s="18">
        <v>0</v>
      </c>
    </row>
    <row r="146" spans="1:14" ht="12.75" customHeight="1">
      <c r="A146" s="6"/>
      <c r="B146" s="22" t="s">
        <v>29</v>
      </c>
      <c r="C146" s="20" t="s">
        <v>149</v>
      </c>
      <c r="D146" s="18">
        <v>4.3</v>
      </c>
      <c r="E146" s="18">
        <v>1.8</v>
      </c>
      <c r="F146" s="18">
        <v>30.2</v>
      </c>
      <c r="G146" s="18">
        <v>154</v>
      </c>
      <c r="H146" s="18">
        <v>10</v>
      </c>
      <c r="I146" s="18">
        <v>15</v>
      </c>
      <c r="J146" s="18">
        <v>41</v>
      </c>
      <c r="K146" s="18">
        <v>0.9</v>
      </c>
      <c r="L146" s="18">
        <v>0.06</v>
      </c>
      <c r="M146" s="18">
        <v>0</v>
      </c>
      <c r="N146" s="18">
        <v>0</v>
      </c>
    </row>
    <row r="147" spans="1:14" ht="12.75" customHeight="1">
      <c r="A147" s="6"/>
      <c r="B147" s="53" t="s">
        <v>30</v>
      </c>
      <c r="C147" s="20"/>
      <c r="D147" s="25">
        <f t="shared" ref="D147:N147" si="24">SUM(D143:D146)</f>
        <v>38.1</v>
      </c>
      <c r="E147" s="25">
        <f t="shared" si="24"/>
        <v>34.699999999999996</v>
      </c>
      <c r="F147" s="25">
        <f t="shared" si="24"/>
        <v>86.3</v>
      </c>
      <c r="G147" s="25">
        <f t="shared" si="24"/>
        <v>760</v>
      </c>
      <c r="H147" s="25">
        <f t="shared" si="24"/>
        <v>397</v>
      </c>
      <c r="I147" s="25">
        <f t="shared" si="24"/>
        <v>72</v>
      </c>
      <c r="J147" s="25">
        <f t="shared" si="24"/>
        <v>527</v>
      </c>
      <c r="K147" s="25">
        <f t="shared" si="24"/>
        <v>3.11</v>
      </c>
      <c r="L147" s="25">
        <f t="shared" si="24"/>
        <v>0.18</v>
      </c>
      <c r="M147" s="25">
        <f t="shared" si="24"/>
        <v>0.73</v>
      </c>
      <c r="N147" s="25">
        <f t="shared" si="24"/>
        <v>0.13</v>
      </c>
    </row>
    <row r="148" spans="1:14" ht="12.75" customHeight="1">
      <c r="A148" s="12"/>
      <c r="B148" s="57" t="s">
        <v>31</v>
      </c>
      <c r="C148" s="14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1:14" ht="24" customHeight="1">
      <c r="A149" s="6">
        <v>82</v>
      </c>
      <c r="B149" s="21" t="s">
        <v>49</v>
      </c>
      <c r="C149" s="17" t="s">
        <v>50</v>
      </c>
      <c r="D149" s="18">
        <v>4.8</v>
      </c>
      <c r="E149" s="18">
        <v>3.6</v>
      </c>
      <c r="F149" s="18">
        <v>9.9</v>
      </c>
      <c r="G149" s="18">
        <v>100</v>
      </c>
      <c r="H149" s="18">
        <v>38</v>
      </c>
      <c r="I149" s="18">
        <v>25</v>
      </c>
      <c r="J149" s="18">
        <v>53</v>
      </c>
      <c r="K149" s="18">
        <v>1.1200000000000001</v>
      </c>
      <c r="L149" s="18">
        <v>0.05</v>
      </c>
      <c r="M149" s="18">
        <v>10.039999999999999</v>
      </c>
      <c r="N149" s="18">
        <v>0.01</v>
      </c>
    </row>
    <row r="150" spans="1:14" ht="15.75" customHeight="1">
      <c r="A150" s="36">
        <v>260</v>
      </c>
      <c r="B150" s="82" t="s">
        <v>34</v>
      </c>
      <c r="C150" s="20" t="s">
        <v>35</v>
      </c>
      <c r="D150" s="18">
        <v>15.74</v>
      </c>
      <c r="E150" s="18">
        <v>8.09</v>
      </c>
      <c r="F150" s="18">
        <v>2.68</v>
      </c>
      <c r="G150" s="18">
        <v>143</v>
      </c>
      <c r="H150" s="18">
        <v>12</v>
      </c>
      <c r="I150" s="18">
        <v>4</v>
      </c>
      <c r="J150" s="18">
        <v>15</v>
      </c>
      <c r="K150" s="18">
        <v>0.19</v>
      </c>
      <c r="L150" s="18">
        <v>0.01</v>
      </c>
      <c r="M150" s="18">
        <v>0.76</v>
      </c>
      <c r="N150" s="18">
        <v>0.01</v>
      </c>
    </row>
    <row r="151" spans="1:14" ht="12.75" customHeight="1">
      <c r="A151" s="6">
        <v>302</v>
      </c>
      <c r="B151" s="16" t="s">
        <v>121</v>
      </c>
      <c r="C151" s="17" t="s">
        <v>37</v>
      </c>
      <c r="D151" s="18">
        <v>10.199999999999999</v>
      </c>
      <c r="E151" s="18">
        <v>8.8000000000000007</v>
      </c>
      <c r="F151" s="18">
        <v>44.1</v>
      </c>
      <c r="G151" s="18">
        <v>302</v>
      </c>
      <c r="H151" s="18">
        <v>18</v>
      </c>
      <c r="I151" s="18">
        <v>161</v>
      </c>
      <c r="J151" s="18">
        <v>242</v>
      </c>
      <c r="K151" s="18">
        <v>5.4</v>
      </c>
      <c r="L151" s="18">
        <v>0.25</v>
      </c>
      <c r="M151" s="18">
        <v>0</v>
      </c>
      <c r="N151" s="18">
        <v>0.03</v>
      </c>
    </row>
    <row r="152" spans="1:14" ht="12.75" customHeight="1">
      <c r="A152" s="36">
        <v>71</v>
      </c>
      <c r="B152" s="37" t="s">
        <v>56</v>
      </c>
      <c r="C152" s="38" t="s">
        <v>52</v>
      </c>
      <c r="D152" s="18">
        <v>0.8</v>
      </c>
      <c r="E152" s="18">
        <v>0.1</v>
      </c>
      <c r="F152" s="18">
        <v>2.7</v>
      </c>
      <c r="G152" s="18">
        <v>17</v>
      </c>
      <c r="H152" s="18">
        <v>10</v>
      </c>
      <c r="I152" s="18">
        <v>14</v>
      </c>
      <c r="J152" s="18">
        <v>18</v>
      </c>
      <c r="K152" s="18">
        <v>0.63</v>
      </c>
      <c r="L152" s="18">
        <v>0.04</v>
      </c>
      <c r="M152" s="18">
        <v>17.5</v>
      </c>
      <c r="N152" s="18">
        <v>0</v>
      </c>
    </row>
    <row r="153" spans="1:14" ht="12.75" customHeight="1">
      <c r="A153" s="6">
        <v>342</v>
      </c>
      <c r="B153" s="21" t="s">
        <v>65</v>
      </c>
      <c r="C153" s="17" t="s">
        <v>28</v>
      </c>
      <c r="D153" s="18">
        <v>0.2</v>
      </c>
      <c r="E153" s="18">
        <v>0.2</v>
      </c>
      <c r="F153" s="18">
        <v>18.899999999999999</v>
      </c>
      <c r="G153" s="18">
        <v>79</v>
      </c>
      <c r="H153" s="18">
        <v>7</v>
      </c>
      <c r="I153" s="18">
        <v>4</v>
      </c>
      <c r="J153" s="18">
        <v>4</v>
      </c>
      <c r="K153" s="18">
        <v>0.93</v>
      </c>
      <c r="L153" s="18">
        <v>0.01</v>
      </c>
      <c r="M153" s="18">
        <v>4.09</v>
      </c>
      <c r="N153" s="18">
        <v>0</v>
      </c>
    </row>
    <row r="154" spans="1:14" ht="12.75" customHeight="1">
      <c r="A154" s="6"/>
      <c r="B154" s="19" t="s">
        <v>40</v>
      </c>
      <c r="C154" s="20" t="s">
        <v>41</v>
      </c>
      <c r="D154" s="18">
        <v>9.4</v>
      </c>
      <c r="E154" s="29">
        <v>2.8</v>
      </c>
      <c r="F154" s="18">
        <v>62.2</v>
      </c>
      <c r="G154" s="18">
        <v>312</v>
      </c>
      <c r="H154" s="18">
        <v>32</v>
      </c>
      <c r="I154" s="18">
        <v>49</v>
      </c>
      <c r="J154" s="18">
        <v>148</v>
      </c>
      <c r="K154" s="18">
        <v>3.6</v>
      </c>
      <c r="L154" s="18">
        <v>0.2</v>
      </c>
      <c r="M154" s="18">
        <v>0</v>
      </c>
      <c r="N154" s="18">
        <v>0</v>
      </c>
    </row>
    <row r="155" spans="1:14" ht="12.75" customHeight="1">
      <c r="A155" s="6"/>
      <c r="B155" s="53" t="s">
        <v>30</v>
      </c>
      <c r="C155" s="20"/>
      <c r="D155" s="25">
        <f t="shared" ref="D155:N155" si="25">SUM(D149:D154)</f>
        <v>41.14</v>
      </c>
      <c r="E155" s="25">
        <f t="shared" si="25"/>
        <v>23.590000000000003</v>
      </c>
      <c r="F155" s="25">
        <f t="shared" si="25"/>
        <v>140.48000000000002</v>
      </c>
      <c r="G155" s="25">
        <f t="shared" si="25"/>
        <v>953</v>
      </c>
      <c r="H155" s="25">
        <f t="shared" si="25"/>
        <v>117</v>
      </c>
      <c r="I155" s="25">
        <f t="shared" si="25"/>
        <v>257</v>
      </c>
      <c r="J155" s="25">
        <f t="shared" si="25"/>
        <v>480</v>
      </c>
      <c r="K155" s="25">
        <f t="shared" si="25"/>
        <v>11.870000000000001</v>
      </c>
      <c r="L155" s="25">
        <f t="shared" si="25"/>
        <v>0.56000000000000005</v>
      </c>
      <c r="M155" s="25">
        <f t="shared" si="25"/>
        <v>32.39</v>
      </c>
      <c r="N155" s="25">
        <f t="shared" si="25"/>
        <v>0.05</v>
      </c>
    </row>
    <row r="156" spans="1:14" ht="12.75" customHeight="1">
      <c r="A156" s="6"/>
      <c r="B156" s="55" t="s">
        <v>42</v>
      </c>
      <c r="C156" s="20"/>
      <c r="D156" s="31">
        <f t="shared" ref="D156:N156" si="26">D147+D155</f>
        <v>79.240000000000009</v>
      </c>
      <c r="E156" s="31">
        <f t="shared" si="26"/>
        <v>58.29</v>
      </c>
      <c r="F156" s="31">
        <f t="shared" si="26"/>
        <v>226.78000000000003</v>
      </c>
      <c r="G156" s="31">
        <f t="shared" si="26"/>
        <v>1713</v>
      </c>
      <c r="H156" s="31">
        <f t="shared" si="26"/>
        <v>514</v>
      </c>
      <c r="I156" s="31">
        <f t="shared" si="26"/>
        <v>329</v>
      </c>
      <c r="J156" s="31">
        <f t="shared" si="26"/>
        <v>1007</v>
      </c>
      <c r="K156" s="31">
        <f t="shared" si="26"/>
        <v>14.98</v>
      </c>
      <c r="L156" s="31">
        <f t="shared" si="26"/>
        <v>0.74</v>
      </c>
      <c r="M156" s="31">
        <f t="shared" si="26"/>
        <v>33.119999999999997</v>
      </c>
      <c r="N156" s="31">
        <f t="shared" si="26"/>
        <v>0.18</v>
      </c>
    </row>
    <row r="157" spans="1:14" ht="12.75" customHeight="1">
      <c r="A157" s="12"/>
      <c r="B157" s="11" t="s">
        <v>66</v>
      </c>
      <c r="C157" s="14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1:14" ht="12.75" customHeight="1">
      <c r="A158" s="12"/>
      <c r="B158" s="13" t="s">
        <v>19</v>
      </c>
      <c r="C158" s="14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1:14" ht="12.75" customHeight="1">
      <c r="A159" s="36" t="s">
        <v>100</v>
      </c>
      <c r="B159" s="37" t="s">
        <v>101</v>
      </c>
      <c r="C159" s="38" t="s">
        <v>28</v>
      </c>
      <c r="D159" s="90">
        <v>11.6</v>
      </c>
      <c r="E159" s="90">
        <v>12.8</v>
      </c>
      <c r="F159" s="90">
        <v>32.9</v>
      </c>
      <c r="G159" s="90">
        <v>296</v>
      </c>
      <c r="H159" s="90">
        <v>108</v>
      </c>
      <c r="I159" s="90">
        <v>16</v>
      </c>
      <c r="J159" s="90">
        <v>120</v>
      </c>
      <c r="K159" s="90">
        <v>1.08</v>
      </c>
      <c r="L159" s="90">
        <v>7.0000000000000007E-2</v>
      </c>
      <c r="M159" s="90">
        <v>0.14000000000000001</v>
      </c>
      <c r="N159" s="90">
        <v>0.1</v>
      </c>
    </row>
    <row r="160" spans="1:14" ht="12.75" customHeight="1">
      <c r="A160" s="36">
        <v>209</v>
      </c>
      <c r="B160" s="37" t="s">
        <v>150</v>
      </c>
      <c r="C160" s="38" t="s">
        <v>151</v>
      </c>
      <c r="D160" s="90">
        <v>6.4</v>
      </c>
      <c r="E160" s="90">
        <v>5.8</v>
      </c>
      <c r="F160" s="90">
        <v>0.4</v>
      </c>
      <c r="G160" s="90">
        <v>79</v>
      </c>
      <c r="H160" s="90">
        <v>28</v>
      </c>
      <c r="I160" s="90">
        <v>6</v>
      </c>
      <c r="J160" s="90">
        <v>96</v>
      </c>
      <c r="K160" s="90">
        <v>1.25</v>
      </c>
      <c r="L160" s="90">
        <v>0.04</v>
      </c>
      <c r="M160" s="90">
        <v>0</v>
      </c>
      <c r="N160" s="90">
        <v>0.13</v>
      </c>
    </row>
    <row r="161" spans="1:14" ht="12.75" customHeight="1">
      <c r="A161" s="36"/>
      <c r="B161" s="37" t="s">
        <v>24</v>
      </c>
      <c r="C161" s="17" t="s">
        <v>25</v>
      </c>
      <c r="D161" s="18">
        <v>3.4</v>
      </c>
      <c r="E161" s="18">
        <v>2.9</v>
      </c>
      <c r="F161" s="18">
        <v>13.9</v>
      </c>
      <c r="G161" s="18">
        <v>95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</row>
    <row r="162" spans="1:14" ht="12.75" customHeight="1">
      <c r="A162" s="36">
        <v>382</v>
      </c>
      <c r="B162" s="78" t="s">
        <v>72</v>
      </c>
      <c r="C162" s="20" t="s">
        <v>28</v>
      </c>
      <c r="D162" s="18">
        <v>3.9</v>
      </c>
      <c r="E162" s="18">
        <v>3.8</v>
      </c>
      <c r="F162" s="18">
        <v>24.1</v>
      </c>
      <c r="G162" s="18">
        <v>143</v>
      </c>
      <c r="H162" s="18">
        <v>126</v>
      </c>
      <c r="I162" s="18">
        <v>31</v>
      </c>
      <c r="J162" s="18">
        <v>116</v>
      </c>
      <c r="K162" s="18">
        <v>1.03</v>
      </c>
      <c r="L162" s="18">
        <v>0.05</v>
      </c>
      <c r="M162" s="18">
        <v>1.3</v>
      </c>
      <c r="N162" s="18">
        <v>0.02</v>
      </c>
    </row>
    <row r="163" spans="1:14" ht="12.75" customHeight="1">
      <c r="A163" s="36"/>
      <c r="B163" s="78" t="s">
        <v>29</v>
      </c>
      <c r="C163" s="20" t="s">
        <v>149</v>
      </c>
      <c r="D163" s="18">
        <v>4.3</v>
      </c>
      <c r="E163" s="18">
        <v>1.8</v>
      </c>
      <c r="F163" s="18">
        <v>30.2</v>
      </c>
      <c r="G163" s="18">
        <v>154</v>
      </c>
      <c r="H163" s="18">
        <v>10</v>
      </c>
      <c r="I163" s="18">
        <v>15</v>
      </c>
      <c r="J163" s="18">
        <v>41</v>
      </c>
      <c r="K163" s="18">
        <v>0.9</v>
      </c>
      <c r="L163" s="18">
        <v>0.06</v>
      </c>
      <c r="M163" s="18">
        <v>0</v>
      </c>
      <c r="N163" s="18">
        <v>0</v>
      </c>
    </row>
    <row r="164" spans="1:14" ht="12.75" customHeight="1">
      <c r="A164" s="36"/>
      <c r="B164" s="79" t="s">
        <v>30</v>
      </c>
      <c r="C164" s="20"/>
      <c r="D164" s="25">
        <f t="shared" ref="D164:N164" si="27">SUM(D159:D163)</f>
        <v>29.599999999999998</v>
      </c>
      <c r="E164" s="25">
        <f t="shared" si="27"/>
        <v>27.1</v>
      </c>
      <c r="F164" s="25">
        <f t="shared" si="27"/>
        <v>101.5</v>
      </c>
      <c r="G164" s="25">
        <f t="shared" si="27"/>
        <v>767</v>
      </c>
      <c r="H164" s="25">
        <f t="shared" si="27"/>
        <v>272</v>
      </c>
      <c r="I164" s="25">
        <f t="shared" si="27"/>
        <v>68</v>
      </c>
      <c r="J164" s="25">
        <f t="shared" si="27"/>
        <v>373</v>
      </c>
      <c r="K164" s="25">
        <f t="shared" si="27"/>
        <v>4.2600000000000007</v>
      </c>
      <c r="L164" s="25">
        <f t="shared" si="27"/>
        <v>0.22000000000000003</v>
      </c>
      <c r="M164" s="25">
        <f t="shared" si="27"/>
        <v>1.44</v>
      </c>
      <c r="N164" s="25">
        <f t="shared" si="27"/>
        <v>0.25</v>
      </c>
    </row>
    <row r="165" spans="1:14" ht="12.75" customHeight="1">
      <c r="A165" s="80"/>
      <c r="B165" s="81" t="s">
        <v>31</v>
      </c>
      <c r="C165" s="14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1:14" ht="12.75" customHeight="1">
      <c r="A166" s="36" t="s">
        <v>107</v>
      </c>
      <c r="B166" s="82" t="s">
        <v>108</v>
      </c>
      <c r="C166" s="34" t="s">
        <v>109</v>
      </c>
      <c r="D166" s="18">
        <v>8.9600000000000009</v>
      </c>
      <c r="E166" s="18">
        <v>0.95</v>
      </c>
      <c r="F166" s="18">
        <v>12.93</v>
      </c>
      <c r="G166" s="18">
        <v>114</v>
      </c>
      <c r="H166" s="18">
        <v>10</v>
      </c>
      <c r="I166" s="18">
        <v>28</v>
      </c>
      <c r="J166" s="18">
        <v>46</v>
      </c>
      <c r="K166" s="18">
        <v>0.73</v>
      </c>
      <c r="L166" s="18">
        <v>0.03</v>
      </c>
      <c r="M166" s="18">
        <v>1.26</v>
      </c>
      <c r="N166" s="18">
        <v>0.01</v>
      </c>
    </row>
    <row r="167" spans="1:14" ht="12.75" customHeight="1">
      <c r="A167" s="36" t="s">
        <v>159</v>
      </c>
      <c r="B167" s="82" t="s">
        <v>160</v>
      </c>
      <c r="C167" s="20" t="s">
        <v>124</v>
      </c>
      <c r="D167" s="18">
        <v>11.6</v>
      </c>
      <c r="E167" s="18">
        <v>11.4</v>
      </c>
      <c r="F167" s="18">
        <v>12.9</v>
      </c>
      <c r="G167" s="18">
        <v>205</v>
      </c>
      <c r="H167" s="18">
        <v>23</v>
      </c>
      <c r="I167" s="18">
        <v>12</v>
      </c>
      <c r="J167" s="18">
        <v>54</v>
      </c>
      <c r="K167" s="18">
        <v>0.6</v>
      </c>
      <c r="L167" s="18">
        <v>0.03</v>
      </c>
      <c r="M167" s="18">
        <v>3.5</v>
      </c>
      <c r="N167" s="18">
        <v>0.03</v>
      </c>
    </row>
    <row r="168" spans="1:14" ht="12.75" customHeight="1">
      <c r="A168" s="36">
        <v>312</v>
      </c>
      <c r="B168" s="78" t="s">
        <v>62</v>
      </c>
      <c r="C168" s="34" t="s">
        <v>37</v>
      </c>
      <c r="D168" s="41">
        <v>3.8</v>
      </c>
      <c r="E168" s="41">
        <v>6.5</v>
      </c>
      <c r="F168" s="41">
        <v>14.5</v>
      </c>
      <c r="G168" s="41">
        <v>166</v>
      </c>
      <c r="H168" s="41">
        <v>46</v>
      </c>
      <c r="I168" s="41">
        <v>33</v>
      </c>
      <c r="J168" s="41">
        <v>99</v>
      </c>
      <c r="K168" s="41">
        <v>1.18</v>
      </c>
      <c r="L168" s="41">
        <v>0.17</v>
      </c>
      <c r="M168" s="41">
        <v>6.19</v>
      </c>
      <c r="N168" s="41">
        <v>0.03</v>
      </c>
    </row>
    <row r="169" spans="1:14" ht="12.75" customHeight="1">
      <c r="A169" s="36">
        <v>71</v>
      </c>
      <c r="B169" s="37" t="s">
        <v>56</v>
      </c>
      <c r="C169" s="38" t="s">
        <v>52</v>
      </c>
      <c r="D169" s="18">
        <v>0.8</v>
      </c>
      <c r="E169" s="18">
        <v>0.1</v>
      </c>
      <c r="F169" s="18">
        <v>2.7</v>
      </c>
      <c r="G169" s="18">
        <v>17</v>
      </c>
      <c r="H169" s="18">
        <v>10</v>
      </c>
      <c r="I169" s="18">
        <v>14</v>
      </c>
      <c r="J169" s="18">
        <v>18</v>
      </c>
      <c r="K169" s="18">
        <v>0.63</v>
      </c>
      <c r="L169" s="18">
        <v>0.04</v>
      </c>
      <c r="M169" s="18">
        <v>17.5</v>
      </c>
      <c r="N169" s="18">
        <v>0</v>
      </c>
    </row>
    <row r="170" spans="1:14" ht="12.75" customHeight="1">
      <c r="A170" s="36">
        <v>338</v>
      </c>
      <c r="B170" s="37" t="s">
        <v>38</v>
      </c>
      <c r="C170" s="38" t="s">
        <v>21</v>
      </c>
      <c r="D170" s="18">
        <v>0.6</v>
      </c>
      <c r="E170" s="18">
        <v>0.6</v>
      </c>
      <c r="F170" s="18">
        <v>14.7</v>
      </c>
      <c r="G170" s="18">
        <v>71</v>
      </c>
      <c r="H170" s="18">
        <v>24</v>
      </c>
      <c r="I170" s="18">
        <v>14</v>
      </c>
      <c r="J170" s="18">
        <v>17</v>
      </c>
      <c r="K170" s="18">
        <v>3.3</v>
      </c>
      <c r="L170" s="18">
        <v>0.05</v>
      </c>
      <c r="M170" s="18">
        <v>15</v>
      </c>
      <c r="N170" s="18">
        <v>0</v>
      </c>
    </row>
    <row r="171" spans="1:14" ht="12.75" customHeight="1">
      <c r="A171" s="6" t="s">
        <v>57</v>
      </c>
      <c r="B171" s="27" t="s">
        <v>161</v>
      </c>
      <c r="C171" s="20" t="s">
        <v>28</v>
      </c>
      <c r="D171" s="18">
        <v>0</v>
      </c>
      <c r="E171" s="18">
        <v>0</v>
      </c>
      <c r="F171" s="18">
        <v>33</v>
      </c>
      <c r="G171" s="18">
        <v>132</v>
      </c>
      <c r="H171" s="18">
        <v>0.30000000000000004</v>
      </c>
      <c r="I171" s="18">
        <v>0</v>
      </c>
      <c r="J171" s="18">
        <v>0</v>
      </c>
      <c r="K171" s="18">
        <v>0.03</v>
      </c>
      <c r="L171" s="18">
        <v>0</v>
      </c>
      <c r="M171" s="18">
        <v>0.01</v>
      </c>
      <c r="N171" s="18">
        <v>0</v>
      </c>
    </row>
    <row r="172" spans="1:14" ht="12.75" customHeight="1">
      <c r="A172" s="6"/>
      <c r="B172" s="19" t="s">
        <v>40</v>
      </c>
      <c r="C172" s="20" t="s">
        <v>41</v>
      </c>
      <c r="D172" s="18">
        <v>9.4</v>
      </c>
      <c r="E172" s="29">
        <v>2.8</v>
      </c>
      <c r="F172" s="18">
        <v>62.2</v>
      </c>
      <c r="G172" s="18">
        <v>312</v>
      </c>
      <c r="H172" s="18">
        <v>32</v>
      </c>
      <c r="I172" s="18">
        <v>49</v>
      </c>
      <c r="J172" s="18">
        <v>148</v>
      </c>
      <c r="K172" s="18">
        <v>3.6</v>
      </c>
      <c r="L172" s="18">
        <v>0.2</v>
      </c>
      <c r="M172" s="18">
        <v>0</v>
      </c>
      <c r="N172" s="18">
        <v>0</v>
      </c>
    </row>
    <row r="173" spans="1:14" ht="12.75" customHeight="1">
      <c r="A173" s="6"/>
      <c r="B173" s="53" t="s">
        <v>30</v>
      </c>
      <c r="C173" s="20"/>
      <c r="D173" s="25">
        <f t="shared" ref="D173:N173" si="28">SUM(D166:D172)</f>
        <v>35.160000000000004</v>
      </c>
      <c r="E173" s="25">
        <f t="shared" si="28"/>
        <v>22.350000000000005</v>
      </c>
      <c r="F173" s="25">
        <f t="shared" si="28"/>
        <v>152.93</v>
      </c>
      <c r="G173" s="25">
        <f t="shared" si="28"/>
        <v>1017</v>
      </c>
      <c r="H173" s="25">
        <f t="shared" si="28"/>
        <v>145.30000000000001</v>
      </c>
      <c r="I173" s="25">
        <f t="shared" si="28"/>
        <v>150</v>
      </c>
      <c r="J173" s="25">
        <f t="shared" si="28"/>
        <v>382</v>
      </c>
      <c r="K173" s="25">
        <f t="shared" si="28"/>
        <v>10.07</v>
      </c>
      <c r="L173" s="25">
        <f t="shared" si="28"/>
        <v>0.52</v>
      </c>
      <c r="M173" s="25">
        <f t="shared" si="28"/>
        <v>43.46</v>
      </c>
      <c r="N173" s="25">
        <f t="shared" si="28"/>
        <v>7.0000000000000007E-2</v>
      </c>
    </row>
    <row r="174" spans="1:14" ht="12.75" customHeight="1">
      <c r="A174" s="12"/>
      <c r="B174" s="58" t="s">
        <v>42</v>
      </c>
      <c r="C174" s="14"/>
      <c r="D174" s="31">
        <f t="shared" ref="D174:N174" si="29">D164+D173</f>
        <v>64.760000000000005</v>
      </c>
      <c r="E174" s="31">
        <f t="shared" si="29"/>
        <v>49.45</v>
      </c>
      <c r="F174" s="31">
        <f t="shared" si="29"/>
        <v>254.43</v>
      </c>
      <c r="G174" s="31">
        <f t="shared" si="29"/>
        <v>1784</v>
      </c>
      <c r="H174" s="31">
        <f t="shared" si="29"/>
        <v>417.3</v>
      </c>
      <c r="I174" s="31">
        <f t="shared" si="29"/>
        <v>218</v>
      </c>
      <c r="J174" s="31">
        <f t="shared" si="29"/>
        <v>755</v>
      </c>
      <c r="K174" s="31">
        <f t="shared" si="29"/>
        <v>14.330000000000002</v>
      </c>
      <c r="L174" s="31">
        <f t="shared" si="29"/>
        <v>0.74</v>
      </c>
      <c r="M174" s="31">
        <f t="shared" si="29"/>
        <v>44.9</v>
      </c>
      <c r="N174" s="31">
        <f t="shared" si="29"/>
        <v>0.32</v>
      </c>
    </row>
    <row r="175" spans="1:14" ht="12.75" customHeight="1">
      <c r="A175" s="12"/>
      <c r="B175" s="11" t="s">
        <v>77</v>
      </c>
      <c r="C175" s="14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1:14" ht="13.5" hidden="1" customHeight="1">
      <c r="A176" s="12"/>
      <c r="B176" s="13" t="s">
        <v>19</v>
      </c>
      <c r="C176" s="14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1:14" ht="13.5" customHeight="1">
      <c r="A177" s="12"/>
      <c r="B177" s="13" t="s">
        <v>19</v>
      </c>
      <c r="C177" s="14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1:14" ht="13.5" customHeight="1">
      <c r="A178" s="39">
        <v>14</v>
      </c>
      <c r="B178" s="33" t="s">
        <v>44</v>
      </c>
      <c r="C178" s="34" t="s">
        <v>45</v>
      </c>
      <c r="D178" s="41">
        <v>0.1</v>
      </c>
      <c r="E178" s="41">
        <v>7.3</v>
      </c>
      <c r="F178" s="41">
        <v>0.1</v>
      </c>
      <c r="G178" s="41">
        <v>66</v>
      </c>
      <c r="H178" s="41">
        <v>2</v>
      </c>
      <c r="I178" s="41">
        <v>0</v>
      </c>
      <c r="J178" s="41">
        <v>3</v>
      </c>
      <c r="K178" s="41">
        <v>0.02</v>
      </c>
      <c r="L178" s="41">
        <v>0</v>
      </c>
      <c r="M178" s="41">
        <v>0</v>
      </c>
      <c r="N178" s="41">
        <v>0.04</v>
      </c>
    </row>
    <row r="179" spans="1:14" ht="12.75" customHeight="1">
      <c r="A179" s="39">
        <v>15</v>
      </c>
      <c r="B179" s="33" t="s">
        <v>119</v>
      </c>
      <c r="C179" s="34" t="s">
        <v>45</v>
      </c>
      <c r="D179" s="41">
        <v>2.2999999999999998</v>
      </c>
      <c r="E179" s="41">
        <v>3</v>
      </c>
      <c r="F179" s="41">
        <v>0</v>
      </c>
      <c r="G179" s="41">
        <v>36</v>
      </c>
      <c r="H179" s="41">
        <v>88</v>
      </c>
      <c r="I179" s="41">
        <v>3.5</v>
      </c>
      <c r="J179" s="41">
        <v>50</v>
      </c>
      <c r="K179" s="41">
        <v>0.1</v>
      </c>
      <c r="L179" s="41">
        <v>0</v>
      </c>
      <c r="M179" s="41">
        <v>7.0000000000000007E-2</v>
      </c>
      <c r="N179" s="41">
        <v>0.03</v>
      </c>
    </row>
    <row r="180" spans="1:14" ht="12.75" customHeight="1">
      <c r="A180" s="6">
        <v>265</v>
      </c>
      <c r="B180" s="40" t="s">
        <v>110</v>
      </c>
      <c r="C180" s="20" t="s">
        <v>28</v>
      </c>
      <c r="D180" s="18">
        <v>14.7</v>
      </c>
      <c r="E180" s="18">
        <v>9.75</v>
      </c>
      <c r="F180" s="18">
        <v>36.700000000000003</v>
      </c>
      <c r="G180" s="18">
        <v>309</v>
      </c>
      <c r="H180" s="18">
        <v>12</v>
      </c>
      <c r="I180" s="18">
        <v>35</v>
      </c>
      <c r="J180" s="18">
        <v>95</v>
      </c>
      <c r="K180" s="18">
        <v>0.82</v>
      </c>
      <c r="L180" s="18">
        <v>0.05</v>
      </c>
      <c r="M180" s="18">
        <v>1.21</v>
      </c>
      <c r="N180" s="18">
        <v>0</v>
      </c>
    </row>
    <row r="181" spans="1:14" ht="12.75" customHeight="1">
      <c r="A181" s="36">
        <v>71</v>
      </c>
      <c r="B181" s="37" t="s">
        <v>56</v>
      </c>
      <c r="C181" s="38" t="s">
        <v>52</v>
      </c>
      <c r="D181" s="18">
        <v>0.8</v>
      </c>
      <c r="E181" s="18">
        <v>0.1</v>
      </c>
      <c r="F181" s="18">
        <v>2.7</v>
      </c>
      <c r="G181" s="18">
        <v>17</v>
      </c>
      <c r="H181" s="18">
        <v>10</v>
      </c>
      <c r="I181" s="18">
        <v>14</v>
      </c>
      <c r="J181" s="18">
        <v>18</v>
      </c>
      <c r="K181" s="18">
        <v>0.63</v>
      </c>
      <c r="L181" s="18">
        <v>0.04</v>
      </c>
      <c r="M181" s="18">
        <v>17.5</v>
      </c>
      <c r="N181" s="18">
        <v>0</v>
      </c>
    </row>
    <row r="182" spans="1:14" ht="12.75" customHeight="1">
      <c r="A182" s="6">
        <v>377</v>
      </c>
      <c r="B182" s="22" t="s">
        <v>91</v>
      </c>
      <c r="C182" s="20" t="s">
        <v>92</v>
      </c>
      <c r="D182" s="18">
        <v>0.30000000000000004</v>
      </c>
      <c r="E182" s="18">
        <v>0.1</v>
      </c>
      <c r="F182" s="18">
        <v>10.3</v>
      </c>
      <c r="G182" s="18">
        <v>44</v>
      </c>
      <c r="H182" s="18">
        <v>8</v>
      </c>
      <c r="I182" s="18">
        <v>5</v>
      </c>
      <c r="J182" s="18">
        <v>10</v>
      </c>
      <c r="K182" s="18">
        <v>0.9</v>
      </c>
      <c r="L182" s="18">
        <v>0</v>
      </c>
      <c r="M182" s="18">
        <v>2.9</v>
      </c>
      <c r="N182" s="18">
        <v>0</v>
      </c>
    </row>
    <row r="183" spans="1:14" ht="12.75" customHeight="1">
      <c r="A183" s="6"/>
      <c r="B183" s="22" t="s">
        <v>29</v>
      </c>
      <c r="C183" s="20" t="s">
        <v>149</v>
      </c>
      <c r="D183" s="18">
        <v>4.3</v>
      </c>
      <c r="E183" s="18">
        <v>1.8</v>
      </c>
      <c r="F183" s="18">
        <v>30.2</v>
      </c>
      <c r="G183" s="18">
        <v>154</v>
      </c>
      <c r="H183" s="18">
        <v>10</v>
      </c>
      <c r="I183" s="18">
        <v>15</v>
      </c>
      <c r="J183" s="18">
        <v>41</v>
      </c>
      <c r="K183" s="18">
        <v>0.9</v>
      </c>
      <c r="L183" s="18">
        <v>0.06</v>
      </c>
      <c r="M183" s="18">
        <v>0</v>
      </c>
      <c r="N183" s="18">
        <v>0</v>
      </c>
    </row>
    <row r="184" spans="1:14" ht="12.75" customHeight="1">
      <c r="A184" s="6"/>
      <c r="B184" s="53" t="s">
        <v>30</v>
      </c>
      <c r="C184" s="20"/>
      <c r="D184" s="25">
        <f>SUM(D178:D183)</f>
        <v>22.5</v>
      </c>
      <c r="E184" s="25">
        <f t="shared" ref="E184:N184" si="30">SUM(E178:E183)</f>
        <v>22.050000000000004</v>
      </c>
      <c r="F184" s="25">
        <f t="shared" si="30"/>
        <v>80.000000000000014</v>
      </c>
      <c r="G184" s="25">
        <f t="shared" si="30"/>
        <v>626</v>
      </c>
      <c r="H184" s="25">
        <f t="shared" si="30"/>
        <v>130</v>
      </c>
      <c r="I184" s="25">
        <f t="shared" si="30"/>
        <v>72.5</v>
      </c>
      <c r="J184" s="25">
        <f t="shared" si="30"/>
        <v>217</v>
      </c>
      <c r="K184" s="25">
        <f t="shared" si="30"/>
        <v>3.3699999999999997</v>
      </c>
      <c r="L184" s="25">
        <f t="shared" si="30"/>
        <v>0.15</v>
      </c>
      <c r="M184" s="25">
        <f t="shared" si="30"/>
        <v>21.68</v>
      </c>
      <c r="N184" s="25">
        <f t="shared" si="30"/>
        <v>7.0000000000000007E-2</v>
      </c>
    </row>
    <row r="185" spans="1:14" ht="12.75" customHeight="1">
      <c r="A185" s="12"/>
      <c r="B185" s="57" t="s">
        <v>31</v>
      </c>
      <c r="C185" s="14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1:14" ht="12.75" customHeight="1">
      <c r="A186" s="6">
        <v>88</v>
      </c>
      <c r="B186" s="27" t="s">
        <v>78</v>
      </c>
      <c r="C186" s="17" t="s">
        <v>59</v>
      </c>
      <c r="D186" s="18">
        <v>4.6500000000000004</v>
      </c>
      <c r="E186" s="18">
        <v>3</v>
      </c>
      <c r="F186" s="18">
        <v>7.7</v>
      </c>
      <c r="G186" s="18">
        <v>81</v>
      </c>
      <c r="H186" s="18">
        <v>34</v>
      </c>
      <c r="I186" s="18">
        <v>22</v>
      </c>
      <c r="J186" s="18">
        <v>47</v>
      </c>
      <c r="K186" s="18">
        <v>0.76</v>
      </c>
      <c r="L186" s="18">
        <v>0.06</v>
      </c>
      <c r="M186" s="18">
        <v>18.36</v>
      </c>
      <c r="N186" s="18">
        <v>0</v>
      </c>
    </row>
    <row r="187" spans="1:14" ht="12.75" customHeight="1">
      <c r="A187" s="6" t="s">
        <v>60</v>
      </c>
      <c r="B187" s="16" t="s">
        <v>61</v>
      </c>
      <c r="C187" s="17" t="s">
        <v>35</v>
      </c>
      <c r="D187" s="18">
        <v>19.91</v>
      </c>
      <c r="E187" s="18">
        <v>11.11</v>
      </c>
      <c r="F187" s="18">
        <v>4.8100000000000005</v>
      </c>
      <c r="G187" s="18">
        <v>198</v>
      </c>
      <c r="H187" s="18">
        <v>16</v>
      </c>
      <c r="I187" s="18">
        <v>23</v>
      </c>
      <c r="J187" s="18">
        <v>156</v>
      </c>
      <c r="K187" s="18">
        <v>0.69</v>
      </c>
      <c r="L187" s="18">
        <v>0.18</v>
      </c>
      <c r="M187" s="18">
        <v>0.63</v>
      </c>
      <c r="N187" s="18">
        <v>0.03</v>
      </c>
    </row>
    <row r="188" spans="1:14" ht="12.75" customHeight="1">
      <c r="A188" s="39">
        <v>310</v>
      </c>
      <c r="B188" s="40" t="s">
        <v>141</v>
      </c>
      <c r="C188" s="34" t="s">
        <v>37</v>
      </c>
      <c r="D188" s="41">
        <v>3.5</v>
      </c>
      <c r="E188" s="41">
        <v>5.8</v>
      </c>
      <c r="F188" s="41">
        <v>18.5</v>
      </c>
      <c r="G188" s="41">
        <v>175</v>
      </c>
      <c r="H188" s="41">
        <v>18</v>
      </c>
      <c r="I188" s="41">
        <v>35</v>
      </c>
      <c r="J188" s="41">
        <v>96</v>
      </c>
      <c r="K188" s="41">
        <v>1.39</v>
      </c>
      <c r="L188" s="41">
        <v>0.18</v>
      </c>
      <c r="M188" s="41">
        <v>25</v>
      </c>
      <c r="N188" s="41">
        <v>0.03</v>
      </c>
    </row>
    <row r="189" spans="1:14" ht="12.75" customHeight="1">
      <c r="A189" s="36" t="s">
        <v>63</v>
      </c>
      <c r="B189" s="42" t="s">
        <v>64</v>
      </c>
      <c r="C189" s="38" t="s">
        <v>52</v>
      </c>
      <c r="D189" s="18">
        <v>1.1000000000000001</v>
      </c>
      <c r="E189" s="18">
        <v>3.6</v>
      </c>
      <c r="F189" s="18">
        <v>8</v>
      </c>
      <c r="G189" s="18">
        <v>63</v>
      </c>
      <c r="H189" s="18">
        <v>30</v>
      </c>
      <c r="I189" s="18">
        <v>10</v>
      </c>
      <c r="J189" s="18">
        <v>19</v>
      </c>
      <c r="K189" s="18">
        <v>0.38</v>
      </c>
      <c r="L189" s="18">
        <v>0.01</v>
      </c>
      <c r="M189" s="18">
        <v>18.600000000000001</v>
      </c>
      <c r="N189" s="18">
        <v>0</v>
      </c>
    </row>
    <row r="190" spans="1:14" ht="12.75" customHeight="1">
      <c r="A190" s="6">
        <v>348</v>
      </c>
      <c r="B190" s="21" t="s">
        <v>39</v>
      </c>
      <c r="C190" s="17" t="s">
        <v>28</v>
      </c>
      <c r="D190" s="18">
        <v>1</v>
      </c>
      <c r="E190" s="18">
        <v>0.1</v>
      </c>
      <c r="F190" s="18">
        <v>25.2</v>
      </c>
      <c r="G190" s="18">
        <v>106</v>
      </c>
      <c r="H190" s="18">
        <v>33</v>
      </c>
      <c r="I190" s="18">
        <v>21</v>
      </c>
      <c r="J190" s="18">
        <v>29</v>
      </c>
      <c r="K190" s="18">
        <v>0.69</v>
      </c>
      <c r="L190" s="18">
        <v>0.02</v>
      </c>
      <c r="M190" s="18">
        <v>0.89</v>
      </c>
      <c r="N190" s="18">
        <v>0</v>
      </c>
    </row>
    <row r="191" spans="1:14" ht="12.75" customHeight="1">
      <c r="A191" s="6"/>
      <c r="B191" s="19" t="s">
        <v>40</v>
      </c>
      <c r="C191" s="20" t="s">
        <v>41</v>
      </c>
      <c r="D191" s="18">
        <v>9.4</v>
      </c>
      <c r="E191" s="29">
        <v>2.8</v>
      </c>
      <c r="F191" s="18">
        <v>62.2</v>
      </c>
      <c r="G191" s="18">
        <v>312</v>
      </c>
      <c r="H191" s="18">
        <v>32</v>
      </c>
      <c r="I191" s="18">
        <v>49</v>
      </c>
      <c r="J191" s="18">
        <v>148</v>
      </c>
      <c r="K191" s="18">
        <v>3.6</v>
      </c>
      <c r="L191" s="18">
        <v>0.2</v>
      </c>
      <c r="M191" s="18">
        <v>0</v>
      </c>
      <c r="N191" s="18">
        <v>0</v>
      </c>
    </row>
    <row r="192" spans="1:14" ht="12.75" customHeight="1">
      <c r="A192" s="6"/>
      <c r="B192" s="53" t="s">
        <v>30</v>
      </c>
      <c r="C192" s="20"/>
      <c r="D192" s="25">
        <f t="shared" ref="D192:N192" si="31">SUM(D186:D191)</f>
        <v>39.56</v>
      </c>
      <c r="E192" s="25">
        <f t="shared" si="31"/>
        <v>26.410000000000004</v>
      </c>
      <c r="F192" s="25">
        <f t="shared" si="31"/>
        <v>126.41000000000001</v>
      </c>
      <c r="G192" s="25">
        <f t="shared" si="31"/>
        <v>935</v>
      </c>
      <c r="H192" s="25">
        <f t="shared" si="31"/>
        <v>163</v>
      </c>
      <c r="I192" s="25">
        <f t="shared" si="31"/>
        <v>160</v>
      </c>
      <c r="J192" s="25">
        <f t="shared" si="31"/>
        <v>495</v>
      </c>
      <c r="K192" s="25">
        <f t="shared" si="31"/>
        <v>7.51</v>
      </c>
      <c r="L192" s="25">
        <f t="shared" si="31"/>
        <v>0.65</v>
      </c>
      <c r="M192" s="25">
        <f t="shared" si="31"/>
        <v>63.48</v>
      </c>
      <c r="N192" s="25">
        <f t="shared" si="31"/>
        <v>0.06</v>
      </c>
    </row>
    <row r="193" spans="1:14" ht="12.75" customHeight="1">
      <c r="A193" s="12"/>
      <c r="B193" s="58" t="s">
        <v>42</v>
      </c>
      <c r="C193" s="14"/>
      <c r="D193" s="31">
        <f t="shared" ref="D193:N193" si="32">D184+D192</f>
        <v>62.06</v>
      </c>
      <c r="E193" s="31">
        <f t="shared" si="32"/>
        <v>48.460000000000008</v>
      </c>
      <c r="F193" s="31">
        <f t="shared" si="32"/>
        <v>206.41000000000003</v>
      </c>
      <c r="G193" s="31">
        <f t="shared" si="32"/>
        <v>1561</v>
      </c>
      <c r="H193" s="31">
        <f t="shared" si="32"/>
        <v>293</v>
      </c>
      <c r="I193" s="31">
        <f t="shared" si="32"/>
        <v>232.5</v>
      </c>
      <c r="J193" s="31">
        <f t="shared" si="32"/>
        <v>712</v>
      </c>
      <c r="K193" s="31">
        <f t="shared" si="32"/>
        <v>10.879999999999999</v>
      </c>
      <c r="L193" s="31">
        <f t="shared" si="32"/>
        <v>0.8</v>
      </c>
      <c r="M193" s="31">
        <f t="shared" si="32"/>
        <v>85.16</v>
      </c>
      <c r="N193" s="31">
        <f t="shared" si="32"/>
        <v>0.13</v>
      </c>
    </row>
    <row r="194" spans="1:14" ht="12.75" customHeight="1">
      <c r="A194" s="50"/>
      <c r="B194" s="11" t="s">
        <v>83</v>
      </c>
      <c r="C194" s="45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</row>
    <row r="195" spans="1:14" ht="12.75" customHeight="1">
      <c r="A195" s="50"/>
      <c r="B195" s="13" t="s">
        <v>19</v>
      </c>
      <c r="C195" s="45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</row>
    <row r="196" spans="1:14" ht="12.75" customHeight="1">
      <c r="A196" s="6" t="s">
        <v>79</v>
      </c>
      <c r="B196" s="16" t="s">
        <v>80</v>
      </c>
      <c r="C196" s="17" t="s">
        <v>35</v>
      </c>
      <c r="D196" s="18">
        <v>22.63</v>
      </c>
      <c r="E196" s="18">
        <v>7.4</v>
      </c>
      <c r="F196" s="18">
        <v>4.13</v>
      </c>
      <c r="G196" s="18">
        <v>236</v>
      </c>
      <c r="H196" s="18">
        <v>105</v>
      </c>
      <c r="I196" s="18">
        <v>73</v>
      </c>
      <c r="J196" s="18">
        <v>131</v>
      </c>
      <c r="K196" s="18">
        <v>1.27</v>
      </c>
      <c r="L196" s="18">
        <v>0.06</v>
      </c>
      <c r="M196" s="18">
        <v>0.83</v>
      </c>
      <c r="N196" s="18">
        <v>0.12</v>
      </c>
    </row>
    <row r="197" spans="1:14" ht="12.75" customHeight="1">
      <c r="A197" s="6">
        <v>309</v>
      </c>
      <c r="B197" s="16" t="s">
        <v>113</v>
      </c>
      <c r="C197" s="17" t="s">
        <v>37</v>
      </c>
      <c r="D197" s="18">
        <v>6.5</v>
      </c>
      <c r="E197" s="18">
        <v>5.7</v>
      </c>
      <c r="F197" s="18">
        <v>33.5</v>
      </c>
      <c r="G197" s="18">
        <v>222</v>
      </c>
      <c r="H197" s="18">
        <v>8</v>
      </c>
      <c r="I197" s="18">
        <v>9</v>
      </c>
      <c r="J197" s="18">
        <v>42</v>
      </c>
      <c r="K197" s="18">
        <v>0.91</v>
      </c>
      <c r="L197" s="18">
        <v>7.0000000000000007E-2</v>
      </c>
      <c r="M197" s="18">
        <v>0</v>
      </c>
      <c r="N197" s="18">
        <v>0.03</v>
      </c>
    </row>
    <row r="198" spans="1:14" ht="12.75" customHeight="1">
      <c r="A198" s="39">
        <v>71</v>
      </c>
      <c r="B198" s="33" t="s">
        <v>56</v>
      </c>
      <c r="C198" s="34" t="s">
        <v>52</v>
      </c>
      <c r="D198" s="41">
        <v>0.8</v>
      </c>
      <c r="E198" s="41">
        <v>0.1</v>
      </c>
      <c r="F198" s="41">
        <v>2.7</v>
      </c>
      <c r="G198" s="41">
        <v>17</v>
      </c>
      <c r="H198" s="41">
        <v>10</v>
      </c>
      <c r="I198" s="41">
        <v>14</v>
      </c>
      <c r="J198" s="41">
        <v>18</v>
      </c>
      <c r="K198" s="41">
        <v>0.63</v>
      </c>
      <c r="L198" s="41">
        <v>0.04</v>
      </c>
      <c r="M198" s="41">
        <v>17.5</v>
      </c>
      <c r="N198" s="41">
        <v>0</v>
      </c>
    </row>
    <row r="199" spans="1:14" ht="16.5" customHeight="1">
      <c r="A199" s="6">
        <v>342</v>
      </c>
      <c r="B199" s="22" t="s">
        <v>65</v>
      </c>
      <c r="C199" s="20" t="s">
        <v>28</v>
      </c>
      <c r="D199" s="18">
        <v>0.2</v>
      </c>
      <c r="E199" s="18">
        <v>0.2</v>
      </c>
      <c r="F199" s="18">
        <v>18.899999999999999</v>
      </c>
      <c r="G199" s="18">
        <v>79</v>
      </c>
      <c r="H199" s="18">
        <v>7</v>
      </c>
      <c r="I199" s="18">
        <v>4</v>
      </c>
      <c r="J199" s="18">
        <v>4</v>
      </c>
      <c r="K199" s="18">
        <v>0.93</v>
      </c>
      <c r="L199" s="18">
        <v>0.01</v>
      </c>
      <c r="M199" s="18">
        <v>4.09</v>
      </c>
      <c r="N199" s="18">
        <v>0</v>
      </c>
    </row>
    <row r="200" spans="1:14" ht="12.75" customHeight="1">
      <c r="A200" s="39"/>
      <c r="B200" s="33" t="s">
        <v>29</v>
      </c>
      <c r="C200" s="20" t="s">
        <v>149</v>
      </c>
      <c r="D200" s="18">
        <v>4.3</v>
      </c>
      <c r="E200" s="18">
        <v>1.8</v>
      </c>
      <c r="F200" s="18">
        <v>30.2</v>
      </c>
      <c r="G200" s="18">
        <v>154</v>
      </c>
      <c r="H200" s="18">
        <v>10</v>
      </c>
      <c r="I200" s="18">
        <v>15</v>
      </c>
      <c r="J200" s="18">
        <v>41</v>
      </c>
      <c r="K200" s="18">
        <v>0.9</v>
      </c>
      <c r="L200" s="18">
        <v>0.06</v>
      </c>
      <c r="M200" s="18">
        <v>0</v>
      </c>
      <c r="N200" s="18">
        <v>0</v>
      </c>
    </row>
    <row r="201" spans="1:14" ht="12.75" customHeight="1">
      <c r="A201" s="39"/>
      <c r="B201" s="47" t="s">
        <v>30</v>
      </c>
      <c r="C201" s="34"/>
      <c r="D201" s="48">
        <f t="shared" ref="D201:N201" si="33">SUM(D196:D200)</f>
        <v>34.43</v>
      </c>
      <c r="E201" s="48">
        <f t="shared" si="33"/>
        <v>15.200000000000001</v>
      </c>
      <c r="F201" s="48">
        <f t="shared" si="33"/>
        <v>89.43</v>
      </c>
      <c r="G201" s="48">
        <f t="shared" si="33"/>
        <v>708</v>
      </c>
      <c r="H201" s="48">
        <f t="shared" si="33"/>
        <v>140</v>
      </c>
      <c r="I201" s="48">
        <f t="shared" si="33"/>
        <v>115</v>
      </c>
      <c r="J201" s="48">
        <f t="shared" si="33"/>
        <v>236</v>
      </c>
      <c r="K201" s="48">
        <f t="shared" si="33"/>
        <v>4.6400000000000006</v>
      </c>
      <c r="L201" s="48">
        <f t="shared" si="33"/>
        <v>0.24000000000000002</v>
      </c>
      <c r="M201" s="48">
        <f t="shared" si="33"/>
        <v>22.419999999999998</v>
      </c>
      <c r="N201" s="48">
        <f t="shared" si="33"/>
        <v>0.15</v>
      </c>
    </row>
    <row r="202" spans="1:14" ht="12.75" customHeight="1">
      <c r="A202" s="39"/>
      <c r="B202" s="13" t="s">
        <v>31</v>
      </c>
      <c r="C202" s="34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</row>
    <row r="203" spans="1:14" ht="12.75" customHeight="1">
      <c r="A203" s="39" t="s">
        <v>114</v>
      </c>
      <c r="B203" s="33" t="s">
        <v>115</v>
      </c>
      <c r="C203" s="34" t="s">
        <v>116</v>
      </c>
      <c r="D203" s="41">
        <v>8.1999999999999993</v>
      </c>
      <c r="E203" s="41">
        <v>7.2</v>
      </c>
      <c r="F203" s="41">
        <v>32.700000000000003</v>
      </c>
      <c r="G203" s="41">
        <v>266</v>
      </c>
      <c r="H203" s="41">
        <v>131</v>
      </c>
      <c r="I203" s="41">
        <v>43</v>
      </c>
      <c r="J203" s="41">
        <v>158</v>
      </c>
      <c r="K203" s="41">
        <v>1.82</v>
      </c>
      <c r="L203" s="41">
        <v>0.16</v>
      </c>
      <c r="M203" s="41">
        <v>9.3000000000000007</v>
      </c>
      <c r="N203" s="41">
        <v>0.03</v>
      </c>
    </row>
    <row r="204" spans="1:14" ht="12.75" customHeight="1">
      <c r="A204" s="6">
        <v>284</v>
      </c>
      <c r="B204" s="59" t="s">
        <v>117</v>
      </c>
      <c r="C204" s="20" t="s">
        <v>71</v>
      </c>
      <c r="D204" s="18">
        <v>17.899999999999999</v>
      </c>
      <c r="E204" s="18">
        <v>18.34</v>
      </c>
      <c r="F204" s="18">
        <v>21.55</v>
      </c>
      <c r="G204" s="18">
        <v>356</v>
      </c>
      <c r="H204" s="18">
        <v>22</v>
      </c>
      <c r="I204" s="18">
        <v>40</v>
      </c>
      <c r="J204" s="18">
        <v>106</v>
      </c>
      <c r="K204" s="18">
        <v>1.57</v>
      </c>
      <c r="L204" s="18">
        <v>0.18</v>
      </c>
      <c r="M204" s="18">
        <v>4.57</v>
      </c>
      <c r="N204" s="18">
        <v>0.02</v>
      </c>
    </row>
    <row r="205" spans="1:14" ht="12.75" customHeight="1">
      <c r="A205" s="6">
        <v>71</v>
      </c>
      <c r="B205" s="33" t="s">
        <v>165</v>
      </c>
      <c r="C205" s="34" t="s">
        <v>52</v>
      </c>
      <c r="D205" s="18">
        <v>0.6</v>
      </c>
      <c r="E205" s="18">
        <v>0.1</v>
      </c>
      <c r="F205" s="18">
        <v>1.8</v>
      </c>
      <c r="G205" s="18">
        <v>10</v>
      </c>
      <c r="H205" s="18">
        <v>16</v>
      </c>
      <c r="I205" s="18">
        <v>10</v>
      </c>
      <c r="J205" s="18">
        <v>29</v>
      </c>
      <c r="K205" s="18">
        <v>0.42</v>
      </c>
      <c r="L205" s="18">
        <v>0.02</v>
      </c>
      <c r="M205" s="18">
        <v>7</v>
      </c>
      <c r="N205" s="18">
        <v>0</v>
      </c>
    </row>
    <row r="206" spans="1:14" ht="12.75" customHeight="1">
      <c r="A206" s="6" t="s">
        <v>81</v>
      </c>
      <c r="B206" s="27" t="s">
        <v>82</v>
      </c>
      <c r="C206" s="17" t="s">
        <v>28</v>
      </c>
      <c r="D206" s="18">
        <v>0.1</v>
      </c>
      <c r="E206" s="18">
        <v>0.1</v>
      </c>
      <c r="F206" s="18">
        <v>24.9</v>
      </c>
      <c r="G206" s="18">
        <v>103</v>
      </c>
      <c r="H206" s="18">
        <v>13</v>
      </c>
      <c r="I206" s="18">
        <v>6</v>
      </c>
      <c r="J206" s="18">
        <v>3</v>
      </c>
      <c r="K206" s="18">
        <v>0.22</v>
      </c>
      <c r="L206" s="18">
        <v>0.01</v>
      </c>
      <c r="M206" s="18">
        <v>3.75</v>
      </c>
      <c r="N206" s="18">
        <v>0</v>
      </c>
    </row>
    <row r="207" spans="1:14" ht="12.75" customHeight="1">
      <c r="A207" s="50"/>
      <c r="B207" s="33" t="s">
        <v>40</v>
      </c>
      <c r="C207" s="20" t="s">
        <v>41</v>
      </c>
      <c r="D207" s="18">
        <v>9.4</v>
      </c>
      <c r="E207" s="29">
        <v>2.8</v>
      </c>
      <c r="F207" s="18">
        <v>62.2</v>
      </c>
      <c r="G207" s="18">
        <v>312</v>
      </c>
      <c r="H207" s="18">
        <v>32</v>
      </c>
      <c r="I207" s="18">
        <v>49</v>
      </c>
      <c r="J207" s="18">
        <v>148</v>
      </c>
      <c r="K207" s="18">
        <v>3.6</v>
      </c>
      <c r="L207" s="18">
        <v>0.2</v>
      </c>
      <c r="M207" s="18">
        <v>0</v>
      </c>
      <c r="N207" s="18">
        <v>0</v>
      </c>
    </row>
    <row r="208" spans="1:14" ht="12.75" customHeight="1">
      <c r="A208" s="50"/>
      <c r="B208" s="47" t="s">
        <v>30</v>
      </c>
      <c r="C208" s="45"/>
      <c r="D208" s="48">
        <f t="shared" ref="D208:N208" si="34">SUM(D203:D207)</f>
        <v>36.200000000000003</v>
      </c>
      <c r="E208" s="48">
        <f t="shared" si="34"/>
        <v>28.540000000000003</v>
      </c>
      <c r="F208" s="48">
        <f t="shared" si="34"/>
        <v>143.14999999999998</v>
      </c>
      <c r="G208" s="48">
        <f t="shared" si="34"/>
        <v>1047</v>
      </c>
      <c r="H208" s="48">
        <f t="shared" si="34"/>
        <v>214</v>
      </c>
      <c r="I208" s="48">
        <f t="shared" si="34"/>
        <v>148</v>
      </c>
      <c r="J208" s="48">
        <f t="shared" si="34"/>
        <v>444</v>
      </c>
      <c r="K208" s="48">
        <f t="shared" si="34"/>
        <v>7.6300000000000008</v>
      </c>
      <c r="L208" s="48">
        <f t="shared" si="34"/>
        <v>0.57000000000000006</v>
      </c>
      <c r="M208" s="48">
        <f t="shared" si="34"/>
        <v>24.62</v>
      </c>
      <c r="N208" s="48">
        <f t="shared" si="34"/>
        <v>0.05</v>
      </c>
    </row>
    <row r="209" spans="1:14" ht="12.75" customHeight="1">
      <c r="A209" s="12"/>
      <c r="B209" s="58" t="s">
        <v>42</v>
      </c>
      <c r="C209" s="14"/>
      <c r="D209" s="31">
        <f t="shared" ref="D209:N209" si="35">D201+D208</f>
        <v>70.63</v>
      </c>
      <c r="E209" s="31">
        <f t="shared" si="35"/>
        <v>43.74</v>
      </c>
      <c r="F209" s="31">
        <f t="shared" si="35"/>
        <v>232.57999999999998</v>
      </c>
      <c r="G209" s="31">
        <f t="shared" si="35"/>
        <v>1755</v>
      </c>
      <c r="H209" s="31">
        <f t="shared" si="35"/>
        <v>354</v>
      </c>
      <c r="I209" s="31">
        <f t="shared" si="35"/>
        <v>263</v>
      </c>
      <c r="J209" s="31">
        <f t="shared" si="35"/>
        <v>680</v>
      </c>
      <c r="K209" s="31">
        <f t="shared" si="35"/>
        <v>12.270000000000001</v>
      </c>
      <c r="L209" s="31">
        <f t="shared" si="35"/>
        <v>0.81</v>
      </c>
      <c r="M209" s="31">
        <f t="shared" si="35"/>
        <v>47.04</v>
      </c>
      <c r="N209" s="31">
        <f t="shared" si="35"/>
        <v>0.2</v>
      </c>
    </row>
    <row r="210" spans="1:14" ht="12.75" customHeight="1">
      <c r="A210" s="12"/>
      <c r="B210" s="60" t="s">
        <v>118</v>
      </c>
      <c r="C210" s="14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1:14" ht="12.75" customHeight="1">
      <c r="A211" s="12"/>
      <c r="B211" s="61" t="s">
        <v>18</v>
      </c>
      <c r="C211" s="14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1:14" ht="12.75" customHeight="1">
      <c r="A212" s="12"/>
      <c r="B212" s="13" t="s">
        <v>19</v>
      </c>
      <c r="C212" s="14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1:14" ht="12.75" customHeight="1">
      <c r="A213" s="39">
        <v>14</v>
      </c>
      <c r="B213" s="33" t="s">
        <v>44</v>
      </c>
      <c r="C213" s="34" t="s">
        <v>45</v>
      </c>
      <c r="D213" s="41">
        <v>0.1</v>
      </c>
      <c r="E213" s="41">
        <v>7.3</v>
      </c>
      <c r="F213" s="41">
        <v>0.1</v>
      </c>
      <c r="G213" s="41">
        <v>66</v>
      </c>
      <c r="H213" s="41">
        <v>2</v>
      </c>
      <c r="I213" s="41">
        <v>0</v>
      </c>
      <c r="J213" s="41">
        <v>3</v>
      </c>
      <c r="K213" s="41">
        <v>0.02</v>
      </c>
      <c r="L213" s="41">
        <v>0</v>
      </c>
      <c r="M213" s="41">
        <v>0</v>
      </c>
      <c r="N213" s="41">
        <v>0.04</v>
      </c>
    </row>
    <row r="214" spans="1:14" ht="12.75" customHeight="1">
      <c r="A214" s="39">
        <v>15</v>
      </c>
      <c r="B214" s="33" t="s">
        <v>119</v>
      </c>
      <c r="C214" s="34" t="s">
        <v>45</v>
      </c>
      <c r="D214" s="41">
        <v>2.2999999999999998</v>
      </c>
      <c r="E214" s="41">
        <v>3</v>
      </c>
      <c r="F214" s="41">
        <v>0</v>
      </c>
      <c r="G214" s="41">
        <v>36</v>
      </c>
      <c r="H214" s="41">
        <v>88</v>
      </c>
      <c r="I214" s="41">
        <v>3.5</v>
      </c>
      <c r="J214" s="41">
        <v>50</v>
      </c>
      <c r="K214" s="41">
        <v>0.1</v>
      </c>
      <c r="L214" s="41">
        <v>0</v>
      </c>
      <c r="M214" s="41">
        <v>7.0000000000000007E-2</v>
      </c>
      <c r="N214" s="41">
        <v>0.03</v>
      </c>
    </row>
    <row r="215" spans="1:14" ht="12.75" customHeight="1">
      <c r="A215" s="6">
        <v>210</v>
      </c>
      <c r="B215" s="33" t="s">
        <v>20</v>
      </c>
      <c r="C215" s="17" t="s">
        <v>28</v>
      </c>
      <c r="D215" s="18">
        <v>18.600000000000001</v>
      </c>
      <c r="E215" s="18">
        <v>23.8</v>
      </c>
      <c r="F215" s="18">
        <v>4.5</v>
      </c>
      <c r="G215" s="18">
        <v>272</v>
      </c>
      <c r="H215" s="18">
        <v>164</v>
      </c>
      <c r="I215" s="18">
        <v>27</v>
      </c>
      <c r="J215" s="18">
        <v>327</v>
      </c>
      <c r="K215" s="18">
        <v>3.45</v>
      </c>
      <c r="L215" s="18">
        <v>0.11</v>
      </c>
      <c r="M215" s="18">
        <v>0.49</v>
      </c>
      <c r="N215" s="18">
        <v>0</v>
      </c>
    </row>
    <row r="216" spans="1:14" ht="12.75" customHeight="1">
      <c r="A216" s="6">
        <v>338</v>
      </c>
      <c r="B216" s="33" t="s">
        <v>38</v>
      </c>
      <c r="C216" s="17" t="s">
        <v>21</v>
      </c>
      <c r="D216" s="18">
        <v>0.6</v>
      </c>
      <c r="E216" s="18">
        <v>0.6</v>
      </c>
      <c r="F216" s="18">
        <v>14.7</v>
      </c>
      <c r="G216" s="18">
        <v>71</v>
      </c>
      <c r="H216" s="18">
        <v>24</v>
      </c>
      <c r="I216" s="18">
        <v>14</v>
      </c>
      <c r="J216" s="18">
        <v>17</v>
      </c>
      <c r="K216" s="18">
        <v>3.3</v>
      </c>
      <c r="L216" s="18">
        <v>0.05</v>
      </c>
      <c r="M216" s="18">
        <v>15</v>
      </c>
      <c r="N216" s="18">
        <v>0</v>
      </c>
    </row>
    <row r="217" spans="1:14" ht="12.75" customHeight="1">
      <c r="A217" s="6">
        <v>382</v>
      </c>
      <c r="B217" s="33" t="s">
        <v>72</v>
      </c>
      <c r="C217" s="17" t="s">
        <v>28</v>
      </c>
      <c r="D217" s="18">
        <v>3.9</v>
      </c>
      <c r="E217" s="18">
        <v>3.8</v>
      </c>
      <c r="F217" s="18">
        <v>24.1</v>
      </c>
      <c r="G217" s="18">
        <v>143</v>
      </c>
      <c r="H217" s="18">
        <v>126</v>
      </c>
      <c r="I217" s="18">
        <v>31</v>
      </c>
      <c r="J217" s="18">
        <v>116</v>
      </c>
      <c r="K217" s="18">
        <v>1.03</v>
      </c>
      <c r="L217" s="18">
        <v>0.05</v>
      </c>
      <c r="M217" s="18">
        <v>1.3</v>
      </c>
      <c r="N217" s="18">
        <v>0.02</v>
      </c>
    </row>
    <row r="218" spans="1:14" ht="12.75" customHeight="1">
      <c r="A218" s="6"/>
      <c r="B218" s="40" t="s">
        <v>29</v>
      </c>
      <c r="C218" s="20" t="s">
        <v>149</v>
      </c>
      <c r="D218" s="18">
        <v>4.3</v>
      </c>
      <c r="E218" s="18">
        <v>1.8</v>
      </c>
      <c r="F218" s="18">
        <v>30.2</v>
      </c>
      <c r="G218" s="18">
        <v>154</v>
      </c>
      <c r="H218" s="18">
        <v>10</v>
      </c>
      <c r="I218" s="18">
        <v>15</v>
      </c>
      <c r="J218" s="18">
        <v>41</v>
      </c>
      <c r="K218" s="18">
        <v>0.9</v>
      </c>
      <c r="L218" s="18">
        <v>0.06</v>
      </c>
      <c r="M218" s="18">
        <v>0</v>
      </c>
      <c r="N218" s="18">
        <v>0</v>
      </c>
    </row>
    <row r="219" spans="1:14" ht="12.75" customHeight="1">
      <c r="A219" s="6"/>
      <c r="B219" s="47" t="s">
        <v>30</v>
      </c>
      <c r="C219" s="20"/>
      <c r="D219" s="25">
        <f t="shared" ref="D219:N219" si="36">SUM(D213:D218)</f>
        <v>29.8</v>
      </c>
      <c r="E219" s="25">
        <f t="shared" si="36"/>
        <v>40.299999999999997</v>
      </c>
      <c r="F219" s="25">
        <f t="shared" si="36"/>
        <v>73.599999999999994</v>
      </c>
      <c r="G219" s="25">
        <f t="shared" si="36"/>
        <v>742</v>
      </c>
      <c r="H219" s="25">
        <f t="shared" si="36"/>
        <v>414</v>
      </c>
      <c r="I219" s="25">
        <f t="shared" si="36"/>
        <v>90.5</v>
      </c>
      <c r="J219" s="25">
        <f t="shared" si="36"/>
        <v>554</v>
      </c>
      <c r="K219" s="25">
        <f t="shared" si="36"/>
        <v>8.8000000000000007</v>
      </c>
      <c r="L219" s="25">
        <f t="shared" si="36"/>
        <v>0.27</v>
      </c>
      <c r="M219" s="25">
        <f t="shared" si="36"/>
        <v>16.86</v>
      </c>
      <c r="N219" s="25">
        <f t="shared" si="36"/>
        <v>9.0000000000000011E-2</v>
      </c>
    </row>
    <row r="220" spans="1:14" ht="12.75" customHeight="1">
      <c r="A220" s="12"/>
      <c r="B220" s="83" t="s">
        <v>31</v>
      </c>
      <c r="C220" s="14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1:14" ht="12.75" customHeight="1">
      <c r="A221" s="6">
        <v>101</v>
      </c>
      <c r="B221" s="84" t="s">
        <v>32</v>
      </c>
      <c r="C221" s="17" t="s">
        <v>33</v>
      </c>
      <c r="D221" s="18">
        <v>7.3</v>
      </c>
      <c r="E221" s="18">
        <v>8.8000000000000007</v>
      </c>
      <c r="F221" s="18">
        <v>17.100000000000001</v>
      </c>
      <c r="G221" s="18">
        <v>181</v>
      </c>
      <c r="H221" s="18">
        <v>15</v>
      </c>
      <c r="I221" s="18">
        <v>27</v>
      </c>
      <c r="J221" s="18">
        <v>67</v>
      </c>
      <c r="K221" s="18">
        <v>0.96</v>
      </c>
      <c r="L221" s="18">
        <v>0.11</v>
      </c>
      <c r="M221" s="18">
        <v>8.25</v>
      </c>
      <c r="N221" s="18">
        <v>0.01</v>
      </c>
    </row>
    <row r="222" spans="1:14" ht="12.75" customHeight="1">
      <c r="A222" s="6">
        <v>260</v>
      </c>
      <c r="B222" s="27" t="s">
        <v>34</v>
      </c>
      <c r="C222" s="20" t="s">
        <v>35</v>
      </c>
      <c r="D222" s="18">
        <v>15.74</v>
      </c>
      <c r="E222" s="18">
        <v>8.09</v>
      </c>
      <c r="F222" s="18">
        <v>2.68</v>
      </c>
      <c r="G222" s="18">
        <v>143</v>
      </c>
      <c r="H222" s="18">
        <v>12</v>
      </c>
      <c r="I222" s="18">
        <v>4</v>
      </c>
      <c r="J222" s="18">
        <v>15</v>
      </c>
      <c r="K222" s="18">
        <v>0.19</v>
      </c>
      <c r="L222" s="18">
        <v>0.01</v>
      </c>
      <c r="M222" s="18">
        <v>0.76</v>
      </c>
      <c r="N222" s="18">
        <v>0.01</v>
      </c>
    </row>
    <row r="223" spans="1:14" ht="12.75" customHeight="1">
      <c r="A223" s="39">
        <v>304</v>
      </c>
      <c r="B223" s="40" t="s">
        <v>90</v>
      </c>
      <c r="C223" s="34" t="s">
        <v>37</v>
      </c>
      <c r="D223" s="41">
        <v>4.4000000000000004</v>
      </c>
      <c r="E223" s="41">
        <v>7.5</v>
      </c>
      <c r="F223" s="41">
        <v>33.700000000000003</v>
      </c>
      <c r="G223" s="41">
        <v>257</v>
      </c>
      <c r="H223" s="41">
        <v>2</v>
      </c>
      <c r="I223" s="41">
        <v>23</v>
      </c>
      <c r="J223" s="41">
        <v>73</v>
      </c>
      <c r="K223" s="41">
        <v>0.62</v>
      </c>
      <c r="L223" s="41">
        <v>0.03</v>
      </c>
      <c r="M223" s="41">
        <v>0</v>
      </c>
      <c r="N223" s="41">
        <v>0.03</v>
      </c>
    </row>
    <row r="224" spans="1:14" ht="12.75" customHeight="1">
      <c r="A224" s="36">
        <v>71</v>
      </c>
      <c r="B224" s="33" t="s">
        <v>56</v>
      </c>
      <c r="C224" s="38" t="s">
        <v>52</v>
      </c>
      <c r="D224" s="18">
        <v>0.8</v>
      </c>
      <c r="E224" s="18">
        <v>0.1</v>
      </c>
      <c r="F224" s="18">
        <v>2.7</v>
      </c>
      <c r="G224" s="18">
        <v>17</v>
      </c>
      <c r="H224" s="18">
        <v>10</v>
      </c>
      <c r="I224" s="18">
        <v>14</v>
      </c>
      <c r="J224" s="18">
        <v>18</v>
      </c>
      <c r="K224" s="18">
        <v>0.63</v>
      </c>
      <c r="L224" s="18">
        <v>0.04</v>
      </c>
      <c r="M224" s="18">
        <v>17.5</v>
      </c>
      <c r="N224" s="18">
        <v>0</v>
      </c>
    </row>
    <row r="225" spans="1:14" ht="12.75" customHeight="1">
      <c r="A225" s="6">
        <v>348</v>
      </c>
      <c r="B225" s="21" t="s">
        <v>39</v>
      </c>
      <c r="C225" s="17" t="s">
        <v>28</v>
      </c>
      <c r="D225" s="18">
        <v>1</v>
      </c>
      <c r="E225" s="18">
        <v>0.1</v>
      </c>
      <c r="F225" s="18">
        <v>25.2</v>
      </c>
      <c r="G225" s="18">
        <v>106</v>
      </c>
      <c r="H225" s="18">
        <v>33</v>
      </c>
      <c r="I225" s="18">
        <v>21</v>
      </c>
      <c r="J225" s="18">
        <v>29</v>
      </c>
      <c r="K225" s="18">
        <v>0.69</v>
      </c>
      <c r="L225" s="18">
        <v>0.02</v>
      </c>
      <c r="M225" s="18">
        <v>0.89</v>
      </c>
      <c r="N225" s="18">
        <v>0</v>
      </c>
    </row>
    <row r="226" spans="1:14" ht="12.75" customHeight="1">
      <c r="A226" s="6"/>
      <c r="B226" s="19" t="s">
        <v>40</v>
      </c>
      <c r="C226" s="20" t="s">
        <v>41</v>
      </c>
      <c r="D226" s="18">
        <v>9.4</v>
      </c>
      <c r="E226" s="29">
        <v>2.8</v>
      </c>
      <c r="F226" s="18">
        <v>62.2</v>
      </c>
      <c r="G226" s="18">
        <v>312</v>
      </c>
      <c r="H226" s="18">
        <v>32</v>
      </c>
      <c r="I226" s="18">
        <v>49</v>
      </c>
      <c r="J226" s="18">
        <v>148</v>
      </c>
      <c r="K226" s="18">
        <v>3.6</v>
      </c>
      <c r="L226" s="18">
        <v>0.2</v>
      </c>
      <c r="M226" s="18">
        <v>0</v>
      </c>
      <c r="N226" s="18">
        <v>0</v>
      </c>
    </row>
    <row r="227" spans="1:14" ht="12.75" customHeight="1">
      <c r="A227" s="12"/>
      <c r="B227" s="53" t="s">
        <v>30</v>
      </c>
      <c r="C227" s="14"/>
      <c r="D227" s="25">
        <f>SUM(D221:D226)</f>
        <v>38.64</v>
      </c>
      <c r="E227" s="25">
        <f t="shared" ref="E227:N227" si="37">SUM(E221:E226)</f>
        <v>27.390000000000004</v>
      </c>
      <c r="F227" s="25">
        <f t="shared" si="37"/>
        <v>143.58000000000001</v>
      </c>
      <c r="G227" s="25">
        <f t="shared" si="37"/>
        <v>1016</v>
      </c>
      <c r="H227" s="25">
        <f t="shared" si="37"/>
        <v>104</v>
      </c>
      <c r="I227" s="25">
        <f t="shared" si="37"/>
        <v>138</v>
      </c>
      <c r="J227" s="25">
        <f t="shared" si="37"/>
        <v>350</v>
      </c>
      <c r="K227" s="25">
        <f t="shared" si="37"/>
        <v>6.6899999999999995</v>
      </c>
      <c r="L227" s="25">
        <f t="shared" si="37"/>
        <v>0.41000000000000003</v>
      </c>
      <c r="M227" s="25">
        <f t="shared" si="37"/>
        <v>27.4</v>
      </c>
      <c r="N227" s="25">
        <f t="shared" si="37"/>
        <v>0.05</v>
      </c>
    </row>
    <row r="228" spans="1:14" ht="12.75" customHeight="1">
      <c r="A228" s="12"/>
      <c r="B228" s="55" t="s">
        <v>42</v>
      </c>
      <c r="C228" s="20"/>
      <c r="D228" s="31">
        <f t="shared" ref="D228:N228" si="38">D219+D227</f>
        <v>68.44</v>
      </c>
      <c r="E228" s="31">
        <f t="shared" si="38"/>
        <v>67.69</v>
      </c>
      <c r="F228" s="31">
        <f t="shared" si="38"/>
        <v>217.18</v>
      </c>
      <c r="G228" s="31">
        <f t="shared" si="38"/>
        <v>1758</v>
      </c>
      <c r="H228" s="31">
        <f t="shared" si="38"/>
        <v>518</v>
      </c>
      <c r="I228" s="31">
        <f t="shared" si="38"/>
        <v>228.5</v>
      </c>
      <c r="J228" s="31">
        <f t="shared" si="38"/>
        <v>904</v>
      </c>
      <c r="K228" s="31">
        <f t="shared" si="38"/>
        <v>15.49</v>
      </c>
      <c r="L228" s="31">
        <f t="shared" si="38"/>
        <v>0.68</v>
      </c>
      <c r="M228" s="31">
        <f t="shared" si="38"/>
        <v>44.26</v>
      </c>
      <c r="N228" s="31">
        <f t="shared" si="38"/>
        <v>0.14000000000000001</v>
      </c>
    </row>
    <row r="229" spans="1:14" ht="12.75" customHeight="1">
      <c r="A229" s="12"/>
      <c r="B229" s="61" t="s">
        <v>43</v>
      </c>
      <c r="C229" s="14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1:14" ht="12.75" customHeight="1">
      <c r="A230" s="12"/>
      <c r="B230" s="13" t="s">
        <v>19</v>
      </c>
      <c r="C230" s="14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1:14" ht="12.75" customHeight="1">
      <c r="A231" s="44" t="s">
        <v>67</v>
      </c>
      <c r="B231" s="33" t="s">
        <v>68</v>
      </c>
      <c r="C231" s="17" t="s">
        <v>69</v>
      </c>
      <c r="D231" s="18">
        <v>5.85</v>
      </c>
      <c r="E231" s="18">
        <v>10.28</v>
      </c>
      <c r="F231" s="18">
        <v>13.45</v>
      </c>
      <c r="G231" s="18">
        <v>182</v>
      </c>
      <c r="H231" s="18">
        <v>147</v>
      </c>
      <c r="I231" s="18">
        <v>17</v>
      </c>
      <c r="J231" s="18">
        <v>135</v>
      </c>
      <c r="K231" s="18">
        <v>0.98</v>
      </c>
      <c r="L231" s="18">
        <v>0.1</v>
      </c>
      <c r="M231" s="18">
        <v>0.11</v>
      </c>
      <c r="N231" s="18">
        <v>0.04</v>
      </c>
    </row>
    <row r="232" spans="1:14" ht="12.75" customHeight="1">
      <c r="A232" s="6">
        <v>182</v>
      </c>
      <c r="B232" s="59" t="s">
        <v>122</v>
      </c>
      <c r="C232" s="20" t="s">
        <v>71</v>
      </c>
      <c r="D232" s="18">
        <v>6.5</v>
      </c>
      <c r="E232" s="18">
        <v>8.4</v>
      </c>
      <c r="F232" s="18">
        <v>28</v>
      </c>
      <c r="G232" s="18">
        <v>215</v>
      </c>
      <c r="H232" s="18">
        <v>159</v>
      </c>
      <c r="I232" s="18">
        <v>39</v>
      </c>
      <c r="J232" s="18">
        <v>269</v>
      </c>
      <c r="K232" s="18">
        <v>0.82</v>
      </c>
      <c r="L232" s="18">
        <v>0.14000000000000001</v>
      </c>
      <c r="M232" s="18">
        <v>1.61</v>
      </c>
      <c r="N232" s="18">
        <v>0.04</v>
      </c>
    </row>
    <row r="233" spans="1:14" ht="12.75" customHeight="1">
      <c r="A233" s="6"/>
      <c r="B233" s="22" t="s">
        <v>24</v>
      </c>
      <c r="C233" s="17" t="s">
        <v>25</v>
      </c>
      <c r="D233" s="18">
        <v>3.4</v>
      </c>
      <c r="E233" s="18">
        <v>2.9</v>
      </c>
      <c r="F233" s="18">
        <v>13.9</v>
      </c>
      <c r="G233" s="18">
        <v>95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</row>
    <row r="234" spans="1:14" ht="12.75" customHeight="1">
      <c r="A234" s="6">
        <v>376</v>
      </c>
      <c r="B234" s="33" t="s">
        <v>48</v>
      </c>
      <c r="C234" s="17" t="s">
        <v>28</v>
      </c>
      <c r="D234" s="18">
        <v>0.2</v>
      </c>
      <c r="E234" s="18">
        <v>0.1</v>
      </c>
      <c r="F234" s="18">
        <v>10.1</v>
      </c>
      <c r="G234" s="18">
        <v>41</v>
      </c>
      <c r="H234" s="18">
        <v>5</v>
      </c>
      <c r="I234" s="18">
        <v>4</v>
      </c>
      <c r="J234" s="18">
        <v>8</v>
      </c>
      <c r="K234" s="18">
        <v>0.85</v>
      </c>
      <c r="L234" s="18">
        <v>0</v>
      </c>
      <c r="M234" s="18">
        <v>0.1</v>
      </c>
      <c r="N234" s="18">
        <v>0</v>
      </c>
    </row>
    <row r="235" spans="1:14" ht="12.75" customHeight="1">
      <c r="A235" s="6"/>
      <c r="B235" s="22" t="s">
        <v>29</v>
      </c>
      <c r="C235" s="20" t="s">
        <v>149</v>
      </c>
      <c r="D235" s="18">
        <v>4.3</v>
      </c>
      <c r="E235" s="18">
        <v>1.8</v>
      </c>
      <c r="F235" s="18">
        <v>30.2</v>
      </c>
      <c r="G235" s="18">
        <v>154</v>
      </c>
      <c r="H235" s="18">
        <v>10</v>
      </c>
      <c r="I235" s="18">
        <v>15</v>
      </c>
      <c r="J235" s="18">
        <v>41</v>
      </c>
      <c r="K235" s="18">
        <v>0.9</v>
      </c>
      <c r="L235" s="18">
        <v>0.06</v>
      </c>
      <c r="M235" s="18">
        <v>0</v>
      </c>
      <c r="N235" s="18">
        <v>0</v>
      </c>
    </row>
    <row r="236" spans="1:14" ht="12.75" customHeight="1">
      <c r="A236" s="6"/>
      <c r="B236" s="53" t="s">
        <v>30</v>
      </c>
      <c r="C236" s="20"/>
      <c r="D236" s="25">
        <f t="shared" ref="D236:N236" si="39">SUM(D231:D235)</f>
        <v>20.25</v>
      </c>
      <c r="E236" s="25">
        <f t="shared" si="39"/>
        <v>23.48</v>
      </c>
      <c r="F236" s="25">
        <f t="shared" si="39"/>
        <v>95.65</v>
      </c>
      <c r="G236" s="25">
        <f t="shared" si="39"/>
        <v>687</v>
      </c>
      <c r="H236" s="25">
        <f t="shared" si="39"/>
        <v>321</v>
      </c>
      <c r="I236" s="25">
        <f t="shared" si="39"/>
        <v>75</v>
      </c>
      <c r="J236" s="25">
        <f t="shared" si="39"/>
        <v>453</v>
      </c>
      <c r="K236" s="25">
        <f t="shared" si="39"/>
        <v>3.55</v>
      </c>
      <c r="L236" s="25">
        <f t="shared" si="39"/>
        <v>0.30000000000000004</v>
      </c>
      <c r="M236" s="25">
        <f t="shared" si="39"/>
        <v>1.8200000000000003</v>
      </c>
      <c r="N236" s="25">
        <f t="shared" si="39"/>
        <v>0.08</v>
      </c>
    </row>
    <row r="237" spans="1:14" ht="12.75" customHeight="1">
      <c r="A237" s="6"/>
      <c r="B237" s="57" t="s">
        <v>31</v>
      </c>
      <c r="C237" s="20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1:14" ht="12.75" customHeight="1">
      <c r="A238" s="6">
        <v>88</v>
      </c>
      <c r="B238" s="27" t="s">
        <v>78</v>
      </c>
      <c r="C238" s="17" t="s">
        <v>59</v>
      </c>
      <c r="D238" s="18">
        <v>4.6500000000000004</v>
      </c>
      <c r="E238" s="18">
        <v>3</v>
      </c>
      <c r="F238" s="18">
        <v>7.7</v>
      </c>
      <c r="G238" s="18">
        <v>81</v>
      </c>
      <c r="H238" s="18">
        <v>34</v>
      </c>
      <c r="I238" s="18">
        <v>22</v>
      </c>
      <c r="J238" s="18">
        <v>47</v>
      </c>
      <c r="K238" s="18">
        <v>0.76</v>
      </c>
      <c r="L238" s="18">
        <v>0.06</v>
      </c>
      <c r="M238" s="18">
        <v>18.36</v>
      </c>
      <c r="N238" s="18">
        <v>0</v>
      </c>
    </row>
    <row r="239" spans="1:14" s="28" customFormat="1" ht="12.75" customHeight="1">
      <c r="A239" s="6" t="s">
        <v>156</v>
      </c>
      <c r="B239" s="27" t="s">
        <v>123</v>
      </c>
      <c r="C239" s="20" t="s">
        <v>124</v>
      </c>
      <c r="D239" s="18">
        <v>18.7</v>
      </c>
      <c r="E239" s="18">
        <v>11.7</v>
      </c>
      <c r="F239" s="18">
        <v>13.7</v>
      </c>
      <c r="G239" s="18">
        <v>259</v>
      </c>
      <c r="H239" s="18">
        <v>21</v>
      </c>
      <c r="I239" s="18">
        <v>36</v>
      </c>
      <c r="J239" s="18">
        <v>108</v>
      </c>
      <c r="K239" s="18">
        <v>1.41</v>
      </c>
      <c r="L239" s="18">
        <v>0.19</v>
      </c>
      <c r="M239" s="18">
        <v>2.2200000000000002</v>
      </c>
      <c r="N239" s="18">
        <v>0.03</v>
      </c>
    </row>
    <row r="240" spans="1:14" ht="12.75" customHeight="1">
      <c r="A240" s="6">
        <v>309</v>
      </c>
      <c r="B240" s="16" t="s">
        <v>125</v>
      </c>
      <c r="C240" s="17" t="s">
        <v>37</v>
      </c>
      <c r="D240" s="18">
        <v>6.5</v>
      </c>
      <c r="E240" s="18">
        <v>5.7</v>
      </c>
      <c r="F240" s="18">
        <v>33.5</v>
      </c>
      <c r="G240" s="18">
        <v>222</v>
      </c>
      <c r="H240" s="18">
        <v>8</v>
      </c>
      <c r="I240" s="18">
        <v>9</v>
      </c>
      <c r="J240" s="18">
        <v>42</v>
      </c>
      <c r="K240" s="18">
        <v>0.91</v>
      </c>
      <c r="L240" s="18">
        <v>7.0000000000000007E-2</v>
      </c>
      <c r="M240" s="18">
        <v>0</v>
      </c>
      <c r="N240" s="18">
        <v>0.03</v>
      </c>
    </row>
    <row r="241" spans="1:14" ht="12.75" customHeight="1">
      <c r="A241" s="39">
        <v>71</v>
      </c>
      <c r="B241" s="33" t="s">
        <v>56</v>
      </c>
      <c r="C241" s="34" t="s">
        <v>52</v>
      </c>
      <c r="D241" s="41">
        <v>0.8</v>
      </c>
      <c r="E241" s="41">
        <v>0.1</v>
      </c>
      <c r="F241" s="41">
        <v>2.7</v>
      </c>
      <c r="G241" s="41">
        <v>17</v>
      </c>
      <c r="H241" s="41">
        <v>10</v>
      </c>
      <c r="I241" s="41">
        <v>14</v>
      </c>
      <c r="J241" s="41">
        <v>18</v>
      </c>
      <c r="K241" s="41">
        <v>0.63</v>
      </c>
      <c r="L241" s="41">
        <v>0.04</v>
      </c>
      <c r="M241" s="41">
        <v>17.5</v>
      </c>
      <c r="N241" s="41">
        <v>0</v>
      </c>
    </row>
    <row r="242" spans="1:14" ht="12.75" customHeight="1">
      <c r="A242" s="6" t="s">
        <v>53</v>
      </c>
      <c r="B242" s="22" t="s">
        <v>54</v>
      </c>
      <c r="C242" s="20" t="s">
        <v>28</v>
      </c>
      <c r="D242" s="18">
        <v>0.2</v>
      </c>
      <c r="E242" s="18">
        <v>0.1</v>
      </c>
      <c r="F242" s="18">
        <v>17</v>
      </c>
      <c r="G242" s="18">
        <v>70</v>
      </c>
      <c r="H242" s="18">
        <v>12</v>
      </c>
      <c r="I242" s="18">
        <v>8</v>
      </c>
      <c r="J242" s="18">
        <v>9</v>
      </c>
      <c r="K242" s="18">
        <v>0.2</v>
      </c>
      <c r="L242" s="18">
        <v>0.01</v>
      </c>
      <c r="M242" s="18">
        <v>4.5</v>
      </c>
      <c r="N242" s="18">
        <v>0</v>
      </c>
    </row>
    <row r="243" spans="1:14" ht="12.75" customHeight="1">
      <c r="A243" s="6">
        <v>338</v>
      </c>
      <c r="B243" s="16" t="s">
        <v>38</v>
      </c>
      <c r="C243" s="17" t="s">
        <v>21</v>
      </c>
      <c r="D243" s="18">
        <v>0.6</v>
      </c>
      <c r="E243" s="18">
        <v>0.6</v>
      </c>
      <c r="F243" s="18">
        <v>14.7</v>
      </c>
      <c r="G243" s="18">
        <v>71</v>
      </c>
      <c r="H243" s="18">
        <v>24</v>
      </c>
      <c r="I243" s="18">
        <v>14</v>
      </c>
      <c r="J243" s="18">
        <v>17</v>
      </c>
      <c r="K243" s="18">
        <v>3.3</v>
      </c>
      <c r="L243" s="18">
        <v>0.05</v>
      </c>
      <c r="M243" s="18">
        <v>15</v>
      </c>
      <c r="N243" s="18">
        <v>0</v>
      </c>
    </row>
    <row r="244" spans="1:14" ht="12.75" customHeight="1">
      <c r="A244" s="6"/>
      <c r="B244" s="19" t="s">
        <v>40</v>
      </c>
      <c r="C244" s="20" t="s">
        <v>41</v>
      </c>
      <c r="D244" s="18">
        <v>9.4</v>
      </c>
      <c r="E244" s="29">
        <v>2.8</v>
      </c>
      <c r="F244" s="18">
        <v>62.2</v>
      </c>
      <c r="G244" s="18">
        <v>312</v>
      </c>
      <c r="H244" s="18">
        <v>32</v>
      </c>
      <c r="I244" s="18">
        <v>49</v>
      </c>
      <c r="J244" s="18">
        <v>148</v>
      </c>
      <c r="K244" s="18">
        <v>3.6</v>
      </c>
      <c r="L244" s="18">
        <v>0.2</v>
      </c>
      <c r="M244" s="18">
        <v>0</v>
      </c>
      <c r="N244" s="18">
        <v>0</v>
      </c>
    </row>
    <row r="245" spans="1:14" ht="12.75" customHeight="1">
      <c r="A245" s="6"/>
      <c r="B245" s="53" t="s">
        <v>30</v>
      </c>
      <c r="C245" s="20"/>
      <c r="D245" s="25">
        <f t="shared" ref="D245:N245" si="40">SUM(D238:D244)</f>
        <v>40.85</v>
      </c>
      <c r="E245" s="25">
        <f t="shared" si="40"/>
        <v>24.000000000000004</v>
      </c>
      <c r="F245" s="25">
        <f t="shared" si="40"/>
        <v>151.5</v>
      </c>
      <c r="G245" s="25">
        <f t="shared" si="40"/>
        <v>1032</v>
      </c>
      <c r="H245" s="25">
        <f t="shared" si="40"/>
        <v>141</v>
      </c>
      <c r="I245" s="25">
        <f t="shared" si="40"/>
        <v>152</v>
      </c>
      <c r="J245" s="25">
        <f t="shared" si="40"/>
        <v>389</v>
      </c>
      <c r="K245" s="25">
        <f t="shared" si="40"/>
        <v>10.81</v>
      </c>
      <c r="L245" s="25">
        <f t="shared" si="40"/>
        <v>0.62</v>
      </c>
      <c r="M245" s="25">
        <f t="shared" si="40"/>
        <v>57.58</v>
      </c>
      <c r="N245" s="25">
        <f t="shared" si="40"/>
        <v>0.06</v>
      </c>
    </row>
    <row r="246" spans="1:14" ht="12.75" customHeight="1">
      <c r="A246" s="6"/>
      <c r="B246" s="62" t="s">
        <v>42</v>
      </c>
      <c r="C246" s="20"/>
      <c r="D246" s="31">
        <f t="shared" ref="D246:N246" si="41">D236+D245</f>
        <v>61.1</v>
      </c>
      <c r="E246" s="31">
        <f t="shared" si="41"/>
        <v>47.480000000000004</v>
      </c>
      <c r="F246" s="31">
        <f t="shared" si="41"/>
        <v>247.15</v>
      </c>
      <c r="G246" s="31">
        <f t="shared" si="41"/>
        <v>1719</v>
      </c>
      <c r="H246" s="31">
        <f t="shared" si="41"/>
        <v>462</v>
      </c>
      <c r="I246" s="31">
        <f t="shared" si="41"/>
        <v>227</v>
      </c>
      <c r="J246" s="31">
        <f t="shared" si="41"/>
        <v>842</v>
      </c>
      <c r="K246" s="31">
        <f t="shared" si="41"/>
        <v>14.36</v>
      </c>
      <c r="L246" s="31">
        <f t="shared" si="41"/>
        <v>0.92</v>
      </c>
      <c r="M246" s="31">
        <f t="shared" si="41"/>
        <v>59.4</v>
      </c>
      <c r="N246" s="31">
        <f t="shared" si="41"/>
        <v>0.14000000000000001</v>
      </c>
    </row>
    <row r="247" spans="1:14" ht="12.75" customHeight="1">
      <c r="A247" s="12"/>
      <c r="B247" s="61" t="s">
        <v>55</v>
      </c>
      <c r="C247" s="14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</row>
    <row r="248" spans="1:14" ht="12.75" customHeight="1">
      <c r="A248" s="12"/>
      <c r="B248" s="13" t="s">
        <v>19</v>
      </c>
      <c r="C248" s="14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</row>
    <row r="249" spans="1:14" ht="12.75" customHeight="1">
      <c r="A249" s="6" t="s">
        <v>126</v>
      </c>
      <c r="B249" s="22" t="s">
        <v>127</v>
      </c>
      <c r="C249" s="20" t="s">
        <v>35</v>
      </c>
      <c r="D249" s="18">
        <v>18.989999999999998</v>
      </c>
      <c r="E249" s="18">
        <v>12.38</v>
      </c>
      <c r="F249" s="18">
        <v>3.61</v>
      </c>
      <c r="G249" s="18">
        <v>266</v>
      </c>
      <c r="H249" s="18">
        <v>31</v>
      </c>
      <c r="I249" s="18">
        <v>68</v>
      </c>
      <c r="J249" s="18">
        <v>152</v>
      </c>
      <c r="K249" s="18">
        <v>1.41</v>
      </c>
      <c r="L249" s="18">
        <v>0.06</v>
      </c>
      <c r="M249" s="18">
        <v>6.37</v>
      </c>
      <c r="N249" s="18">
        <v>0.09</v>
      </c>
    </row>
    <row r="250" spans="1:14" ht="12.75" customHeight="1">
      <c r="A250" s="39">
        <v>304</v>
      </c>
      <c r="B250" s="40" t="s">
        <v>90</v>
      </c>
      <c r="C250" s="34" t="s">
        <v>37</v>
      </c>
      <c r="D250" s="41">
        <v>4.4000000000000004</v>
      </c>
      <c r="E250" s="41">
        <v>7.5</v>
      </c>
      <c r="F250" s="41">
        <v>33.700000000000003</v>
      </c>
      <c r="G250" s="41">
        <v>257</v>
      </c>
      <c r="H250" s="41">
        <v>2</v>
      </c>
      <c r="I250" s="41">
        <v>23</v>
      </c>
      <c r="J250" s="41">
        <v>73</v>
      </c>
      <c r="K250" s="41">
        <v>0.62</v>
      </c>
      <c r="L250" s="41">
        <v>0.03</v>
      </c>
      <c r="M250" s="41">
        <v>0</v>
      </c>
      <c r="N250" s="41">
        <v>0.03</v>
      </c>
    </row>
    <row r="251" spans="1:14" ht="12.75" customHeight="1">
      <c r="A251" s="36">
        <v>71</v>
      </c>
      <c r="B251" s="37" t="s">
        <v>56</v>
      </c>
      <c r="C251" s="38" t="s">
        <v>52</v>
      </c>
      <c r="D251" s="18">
        <v>0.8</v>
      </c>
      <c r="E251" s="18">
        <v>0.1</v>
      </c>
      <c r="F251" s="18">
        <v>2.7</v>
      </c>
      <c r="G251" s="18">
        <v>17</v>
      </c>
      <c r="H251" s="18">
        <v>10</v>
      </c>
      <c r="I251" s="18">
        <v>14</v>
      </c>
      <c r="J251" s="18">
        <v>18</v>
      </c>
      <c r="K251" s="18">
        <v>0.63</v>
      </c>
      <c r="L251" s="18">
        <v>0.04</v>
      </c>
      <c r="M251" s="18">
        <v>17.5</v>
      </c>
      <c r="N251" s="18">
        <v>0</v>
      </c>
    </row>
    <row r="252" spans="1:14" ht="12.75" customHeight="1">
      <c r="A252" s="6">
        <v>338</v>
      </c>
      <c r="B252" s="16" t="s">
        <v>38</v>
      </c>
      <c r="C252" s="17" t="s">
        <v>21</v>
      </c>
      <c r="D252" s="18">
        <v>0.6</v>
      </c>
      <c r="E252" s="18">
        <v>0.6</v>
      </c>
      <c r="F252" s="18">
        <v>14.7</v>
      </c>
      <c r="G252" s="18">
        <v>71</v>
      </c>
      <c r="H252" s="18">
        <v>24</v>
      </c>
      <c r="I252" s="18">
        <v>14</v>
      </c>
      <c r="J252" s="18">
        <v>17</v>
      </c>
      <c r="K252" s="18">
        <v>3.3</v>
      </c>
      <c r="L252" s="18">
        <v>0.05</v>
      </c>
      <c r="M252" s="18">
        <v>15</v>
      </c>
      <c r="N252" s="18">
        <v>0</v>
      </c>
    </row>
    <row r="253" spans="1:14" ht="15" customHeight="1">
      <c r="A253" s="6" t="s">
        <v>26</v>
      </c>
      <c r="B253" s="22" t="s">
        <v>27</v>
      </c>
      <c r="C253" s="20" t="s">
        <v>28</v>
      </c>
      <c r="D253" s="18">
        <v>2.2999999999999998</v>
      </c>
      <c r="E253" s="18">
        <v>1.8</v>
      </c>
      <c r="F253" s="18">
        <v>25</v>
      </c>
      <c r="G253" s="18">
        <v>125</v>
      </c>
      <c r="H253" s="18">
        <v>61</v>
      </c>
      <c r="I253" s="18">
        <v>7</v>
      </c>
      <c r="J253" s="18">
        <v>45</v>
      </c>
      <c r="K253" s="18">
        <v>0.1</v>
      </c>
      <c r="L253" s="18">
        <v>0.24</v>
      </c>
      <c r="M253" s="18">
        <v>0.65</v>
      </c>
      <c r="N253" s="18">
        <v>0.01</v>
      </c>
    </row>
    <row r="254" spans="1:14" ht="12.75" customHeight="1">
      <c r="A254" s="12"/>
      <c r="B254" s="22" t="s">
        <v>29</v>
      </c>
      <c r="C254" s="20" t="s">
        <v>149</v>
      </c>
      <c r="D254" s="18">
        <v>4.3</v>
      </c>
      <c r="E254" s="18">
        <v>1.8</v>
      </c>
      <c r="F254" s="18">
        <v>30.2</v>
      </c>
      <c r="G254" s="18">
        <v>154</v>
      </c>
      <c r="H254" s="18">
        <v>10</v>
      </c>
      <c r="I254" s="18">
        <v>15</v>
      </c>
      <c r="J254" s="18">
        <v>41</v>
      </c>
      <c r="K254" s="18">
        <v>0.9</v>
      </c>
      <c r="L254" s="18">
        <v>0.06</v>
      </c>
      <c r="M254" s="18">
        <v>0</v>
      </c>
      <c r="N254" s="18">
        <v>0</v>
      </c>
    </row>
    <row r="255" spans="1:14" ht="12.75" customHeight="1">
      <c r="A255" s="12"/>
      <c r="B255" s="53" t="s">
        <v>30</v>
      </c>
      <c r="C255" s="20"/>
      <c r="D255" s="25">
        <f t="shared" ref="D255:N255" si="42">SUM(D249:D254)</f>
        <v>31.390000000000004</v>
      </c>
      <c r="E255" s="25">
        <f t="shared" si="42"/>
        <v>24.180000000000007</v>
      </c>
      <c r="F255" s="25">
        <f t="shared" si="42"/>
        <v>109.91000000000001</v>
      </c>
      <c r="G255" s="25">
        <f t="shared" si="42"/>
        <v>890</v>
      </c>
      <c r="H255" s="25">
        <f t="shared" si="42"/>
        <v>138</v>
      </c>
      <c r="I255" s="25">
        <f t="shared" si="42"/>
        <v>141</v>
      </c>
      <c r="J255" s="25">
        <f t="shared" si="42"/>
        <v>346</v>
      </c>
      <c r="K255" s="25">
        <f t="shared" si="42"/>
        <v>6.9599999999999991</v>
      </c>
      <c r="L255" s="25">
        <f t="shared" si="42"/>
        <v>0.48</v>
      </c>
      <c r="M255" s="25">
        <f t="shared" si="42"/>
        <v>39.520000000000003</v>
      </c>
      <c r="N255" s="25">
        <f t="shared" si="42"/>
        <v>0.13</v>
      </c>
    </row>
    <row r="256" spans="1:14" ht="12.75" customHeight="1">
      <c r="A256" s="12"/>
      <c r="B256" s="57" t="s">
        <v>31</v>
      </c>
      <c r="C256" s="14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</row>
    <row r="257" spans="1:14" ht="12.75" customHeight="1">
      <c r="A257" s="6">
        <v>112</v>
      </c>
      <c r="B257" s="54" t="s">
        <v>128</v>
      </c>
      <c r="C257" s="20" t="s">
        <v>59</v>
      </c>
      <c r="D257" s="18">
        <v>5.6</v>
      </c>
      <c r="E257" s="18">
        <v>4</v>
      </c>
      <c r="F257" s="18">
        <v>15</v>
      </c>
      <c r="G257" s="18">
        <v>139</v>
      </c>
      <c r="H257" s="18">
        <v>17</v>
      </c>
      <c r="I257" s="18">
        <v>31</v>
      </c>
      <c r="J257" s="18">
        <v>76</v>
      </c>
      <c r="K257" s="18">
        <v>1.03</v>
      </c>
      <c r="L257" s="18">
        <v>0.09</v>
      </c>
      <c r="M257" s="18">
        <v>6.1</v>
      </c>
      <c r="N257" s="18">
        <v>0.01</v>
      </c>
    </row>
    <row r="258" spans="1:14" ht="12.75" customHeight="1">
      <c r="A258" s="6" t="s">
        <v>60</v>
      </c>
      <c r="B258" s="16" t="s">
        <v>61</v>
      </c>
      <c r="C258" s="17" t="s">
        <v>35</v>
      </c>
      <c r="D258" s="18">
        <v>19.91</v>
      </c>
      <c r="E258" s="18">
        <v>11.11</v>
      </c>
      <c r="F258" s="18">
        <v>4.8100000000000005</v>
      </c>
      <c r="G258" s="18">
        <v>198</v>
      </c>
      <c r="H258" s="18">
        <v>16</v>
      </c>
      <c r="I258" s="18">
        <v>23</v>
      </c>
      <c r="J258" s="18">
        <v>156</v>
      </c>
      <c r="K258" s="18">
        <v>0.69</v>
      </c>
      <c r="L258" s="18">
        <v>0.18</v>
      </c>
      <c r="M258" s="18">
        <v>0.63</v>
      </c>
      <c r="N258" s="18">
        <v>0.03</v>
      </c>
    </row>
    <row r="259" spans="1:14" ht="12.75" customHeight="1">
      <c r="A259" s="39">
        <v>312</v>
      </c>
      <c r="B259" s="40" t="s">
        <v>62</v>
      </c>
      <c r="C259" s="34" t="s">
        <v>37</v>
      </c>
      <c r="D259" s="41">
        <v>3.8</v>
      </c>
      <c r="E259" s="41">
        <v>6.5</v>
      </c>
      <c r="F259" s="41">
        <v>14.5</v>
      </c>
      <c r="G259" s="41">
        <v>166</v>
      </c>
      <c r="H259" s="41">
        <v>46</v>
      </c>
      <c r="I259" s="41">
        <v>33</v>
      </c>
      <c r="J259" s="41">
        <v>99</v>
      </c>
      <c r="K259" s="41">
        <v>1.18</v>
      </c>
      <c r="L259" s="41">
        <v>0.17</v>
      </c>
      <c r="M259" s="41">
        <v>6.19</v>
      </c>
      <c r="N259" s="41">
        <v>0.03</v>
      </c>
    </row>
    <row r="260" spans="1:14" ht="30.75" customHeight="1">
      <c r="A260" s="36" t="s">
        <v>63</v>
      </c>
      <c r="B260" s="42" t="s">
        <v>64</v>
      </c>
      <c r="C260" s="38" t="s">
        <v>52</v>
      </c>
      <c r="D260" s="18">
        <v>1.1000000000000001</v>
      </c>
      <c r="E260" s="18">
        <v>3.6</v>
      </c>
      <c r="F260" s="18">
        <v>8</v>
      </c>
      <c r="G260" s="18">
        <v>63</v>
      </c>
      <c r="H260" s="18">
        <v>30</v>
      </c>
      <c r="I260" s="18">
        <v>10</v>
      </c>
      <c r="J260" s="18">
        <v>19</v>
      </c>
      <c r="K260" s="18">
        <v>0.38</v>
      </c>
      <c r="L260" s="18">
        <v>0.01</v>
      </c>
      <c r="M260" s="18">
        <v>18.600000000000001</v>
      </c>
      <c r="N260" s="18">
        <v>0</v>
      </c>
    </row>
    <row r="261" spans="1:14" ht="12.75" customHeight="1">
      <c r="A261" s="6">
        <v>348</v>
      </c>
      <c r="B261" s="21" t="s">
        <v>39</v>
      </c>
      <c r="C261" s="17" t="s">
        <v>28</v>
      </c>
      <c r="D261" s="18">
        <v>1</v>
      </c>
      <c r="E261" s="18">
        <v>0.1</v>
      </c>
      <c r="F261" s="18">
        <v>25.2</v>
      </c>
      <c r="G261" s="18">
        <v>106</v>
      </c>
      <c r="H261" s="18">
        <v>33</v>
      </c>
      <c r="I261" s="18">
        <v>21</v>
      </c>
      <c r="J261" s="18">
        <v>29</v>
      </c>
      <c r="K261" s="18">
        <v>0.69</v>
      </c>
      <c r="L261" s="18">
        <v>0.02</v>
      </c>
      <c r="M261" s="18">
        <v>0.89</v>
      </c>
      <c r="N261" s="18">
        <v>0</v>
      </c>
    </row>
    <row r="262" spans="1:14" ht="12.75" customHeight="1">
      <c r="A262" s="6"/>
      <c r="B262" s="19" t="s">
        <v>40</v>
      </c>
      <c r="C262" s="20" t="s">
        <v>41</v>
      </c>
      <c r="D262" s="18">
        <v>9.4</v>
      </c>
      <c r="E262" s="29">
        <v>2.8</v>
      </c>
      <c r="F262" s="18">
        <v>62.2</v>
      </c>
      <c r="G262" s="18">
        <v>312</v>
      </c>
      <c r="H262" s="18">
        <v>32</v>
      </c>
      <c r="I262" s="18">
        <v>49</v>
      </c>
      <c r="J262" s="18">
        <v>148</v>
      </c>
      <c r="K262" s="18">
        <v>3.6</v>
      </c>
      <c r="L262" s="18">
        <v>0.2</v>
      </c>
      <c r="M262" s="18">
        <v>0</v>
      </c>
      <c r="N262" s="18">
        <v>0</v>
      </c>
    </row>
    <row r="263" spans="1:14" ht="12.75" customHeight="1">
      <c r="A263" s="6"/>
      <c r="B263" s="53" t="s">
        <v>30</v>
      </c>
      <c r="C263" s="20"/>
      <c r="D263" s="25">
        <f t="shared" ref="D263:N263" si="43">SUM(D257:D262)</f>
        <v>40.81</v>
      </c>
      <c r="E263" s="25">
        <f t="shared" si="43"/>
        <v>28.110000000000003</v>
      </c>
      <c r="F263" s="25">
        <f t="shared" si="43"/>
        <v>129.71</v>
      </c>
      <c r="G263" s="25">
        <f t="shared" si="43"/>
        <v>984</v>
      </c>
      <c r="H263" s="25">
        <f t="shared" si="43"/>
        <v>174</v>
      </c>
      <c r="I263" s="25">
        <f t="shared" si="43"/>
        <v>167</v>
      </c>
      <c r="J263" s="25">
        <f t="shared" si="43"/>
        <v>527</v>
      </c>
      <c r="K263" s="25">
        <f t="shared" si="43"/>
        <v>7.57</v>
      </c>
      <c r="L263" s="25">
        <f t="shared" si="43"/>
        <v>0.67000000000000015</v>
      </c>
      <c r="M263" s="25">
        <f t="shared" si="43"/>
        <v>32.410000000000004</v>
      </c>
      <c r="N263" s="25">
        <f t="shared" si="43"/>
        <v>7.0000000000000007E-2</v>
      </c>
    </row>
    <row r="264" spans="1:14" ht="12.75" customHeight="1">
      <c r="A264" s="12"/>
      <c r="B264" s="62" t="s">
        <v>42</v>
      </c>
      <c r="C264" s="14"/>
      <c r="D264" s="31">
        <f t="shared" ref="D264:N264" si="44">D255+D263</f>
        <v>72.2</v>
      </c>
      <c r="E264" s="31">
        <f t="shared" si="44"/>
        <v>52.290000000000006</v>
      </c>
      <c r="F264" s="31">
        <f t="shared" si="44"/>
        <v>239.62</v>
      </c>
      <c r="G264" s="31">
        <f t="shared" si="44"/>
        <v>1874</v>
      </c>
      <c r="H264" s="31">
        <f t="shared" si="44"/>
        <v>312</v>
      </c>
      <c r="I264" s="31">
        <f t="shared" si="44"/>
        <v>308</v>
      </c>
      <c r="J264" s="31">
        <f t="shared" si="44"/>
        <v>873</v>
      </c>
      <c r="K264" s="31">
        <f t="shared" si="44"/>
        <v>14.53</v>
      </c>
      <c r="L264" s="31">
        <f t="shared" si="44"/>
        <v>1.1500000000000001</v>
      </c>
      <c r="M264" s="31">
        <f t="shared" si="44"/>
        <v>71.930000000000007</v>
      </c>
      <c r="N264" s="31">
        <f t="shared" si="44"/>
        <v>0.2</v>
      </c>
    </row>
    <row r="265" spans="1:14" ht="12.75" customHeight="1">
      <c r="A265" s="12"/>
      <c r="B265" s="61" t="s">
        <v>66</v>
      </c>
      <c r="C265" s="14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</row>
    <row r="266" spans="1:14" ht="12.75" customHeight="1">
      <c r="A266" s="12"/>
      <c r="B266" s="13" t="s">
        <v>19</v>
      </c>
      <c r="C266" s="14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</row>
    <row r="267" spans="1:14" ht="12.75" customHeight="1">
      <c r="A267" s="6">
        <v>14</v>
      </c>
      <c r="B267" s="33" t="s">
        <v>44</v>
      </c>
      <c r="C267" s="17" t="s">
        <v>45</v>
      </c>
      <c r="D267" s="18">
        <v>0.1</v>
      </c>
      <c r="E267" s="18">
        <v>7.3</v>
      </c>
      <c r="F267" s="18">
        <v>0.1</v>
      </c>
      <c r="G267" s="18">
        <v>66</v>
      </c>
      <c r="H267" s="18">
        <v>2</v>
      </c>
      <c r="I267" s="18">
        <v>0</v>
      </c>
      <c r="J267" s="18">
        <v>3</v>
      </c>
      <c r="K267" s="18">
        <v>0.02</v>
      </c>
      <c r="L267" s="18">
        <v>0</v>
      </c>
      <c r="M267" s="18">
        <v>0</v>
      </c>
      <c r="N267" s="18">
        <v>0.04</v>
      </c>
    </row>
    <row r="268" spans="1:14" ht="12.75" customHeight="1">
      <c r="A268" s="6">
        <v>223</v>
      </c>
      <c r="B268" s="16" t="s">
        <v>46</v>
      </c>
      <c r="C268" s="17" t="s">
        <v>47</v>
      </c>
      <c r="D268" s="18">
        <v>33.5</v>
      </c>
      <c r="E268" s="18">
        <v>25.5</v>
      </c>
      <c r="F268" s="18">
        <v>45.9</v>
      </c>
      <c r="G268" s="18">
        <v>499</v>
      </c>
      <c r="H268" s="18">
        <v>380</v>
      </c>
      <c r="I268" s="18">
        <v>53</v>
      </c>
      <c r="J268" s="18">
        <v>475</v>
      </c>
      <c r="K268" s="18">
        <v>1.34</v>
      </c>
      <c r="L268" s="18">
        <v>0.12</v>
      </c>
      <c r="M268" s="18">
        <v>0.63</v>
      </c>
      <c r="N268" s="18">
        <v>0.09</v>
      </c>
    </row>
    <row r="269" spans="1:14" ht="12.75" customHeight="1">
      <c r="A269" s="6">
        <v>376</v>
      </c>
      <c r="B269" s="33" t="s">
        <v>48</v>
      </c>
      <c r="C269" s="17" t="s">
        <v>28</v>
      </c>
      <c r="D269" s="18">
        <v>0.2</v>
      </c>
      <c r="E269" s="18">
        <v>0.1</v>
      </c>
      <c r="F269" s="18">
        <v>10.1</v>
      </c>
      <c r="G269" s="18">
        <v>41</v>
      </c>
      <c r="H269" s="18">
        <v>5</v>
      </c>
      <c r="I269" s="18">
        <v>4</v>
      </c>
      <c r="J269" s="18">
        <v>8</v>
      </c>
      <c r="K269" s="18">
        <v>0.85</v>
      </c>
      <c r="L269" s="18">
        <v>0</v>
      </c>
      <c r="M269" s="18">
        <v>0.1</v>
      </c>
      <c r="N269" s="18">
        <v>0</v>
      </c>
    </row>
    <row r="270" spans="1:14" ht="12.75" customHeight="1">
      <c r="A270" s="6"/>
      <c r="B270" s="22" t="s">
        <v>29</v>
      </c>
      <c r="C270" s="20" t="s">
        <v>149</v>
      </c>
      <c r="D270" s="18">
        <v>4.3</v>
      </c>
      <c r="E270" s="18">
        <v>1.8</v>
      </c>
      <c r="F270" s="18">
        <v>30.2</v>
      </c>
      <c r="G270" s="18">
        <v>154</v>
      </c>
      <c r="H270" s="18">
        <v>10</v>
      </c>
      <c r="I270" s="18">
        <v>15</v>
      </c>
      <c r="J270" s="18">
        <v>41</v>
      </c>
      <c r="K270" s="18">
        <v>0.9</v>
      </c>
      <c r="L270" s="18">
        <v>0.06</v>
      </c>
      <c r="M270" s="18">
        <v>0</v>
      </c>
      <c r="N270" s="18">
        <v>0</v>
      </c>
    </row>
    <row r="271" spans="1:14" ht="12.75" customHeight="1">
      <c r="A271" s="6"/>
      <c r="B271" s="53" t="s">
        <v>30</v>
      </c>
      <c r="C271" s="20"/>
      <c r="D271" s="25">
        <f t="shared" ref="D271:N271" si="45">SUM(D267:D270)</f>
        <v>38.1</v>
      </c>
      <c r="E271" s="25">
        <f t="shared" si="45"/>
        <v>34.699999999999996</v>
      </c>
      <c r="F271" s="25">
        <f t="shared" si="45"/>
        <v>86.3</v>
      </c>
      <c r="G271" s="25">
        <f t="shared" si="45"/>
        <v>760</v>
      </c>
      <c r="H271" s="25">
        <f t="shared" si="45"/>
        <v>397</v>
      </c>
      <c r="I271" s="25">
        <f t="shared" si="45"/>
        <v>72</v>
      </c>
      <c r="J271" s="25">
        <f t="shared" si="45"/>
        <v>527</v>
      </c>
      <c r="K271" s="25">
        <f t="shared" si="45"/>
        <v>3.11</v>
      </c>
      <c r="L271" s="25">
        <f t="shared" si="45"/>
        <v>0.18</v>
      </c>
      <c r="M271" s="25">
        <f t="shared" si="45"/>
        <v>0.73</v>
      </c>
      <c r="N271" s="25">
        <f t="shared" si="45"/>
        <v>0.13</v>
      </c>
    </row>
    <row r="272" spans="1:14" ht="12.75" customHeight="1">
      <c r="A272" s="12"/>
      <c r="B272" s="57" t="s">
        <v>31</v>
      </c>
      <c r="C272" s="14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</row>
    <row r="273" spans="1:14" ht="24" customHeight="1">
      <c r="A273" s="6">
        <v>82</v>
      </c>
      <c r="B273" s="21" t="s">
        <v>129</v>
      </c>
      <c r="C273" s="17" t="s">
        <v>50</v>
      </c>
      <c r="D273" s="18">
        <v>4.8</v>
      </c>
      <c r="E273" s="18">
        <v>3.6</v>
      </c>
      <c r="F273" s="18">
        <v>9.9</v>
      </c>
      <c r="G273" s="18">
        <v>100</v>
      </c>
      <c r="H273" s="18">
        <v>38</v>
      </c>
      <c r="I273" s="18">
        <v>25</v>
      </c>
      <c r="J273" s="18">
        <v>53</v>
      </c>
      <c r="K273" s="18">
        <v>1.1200000000000001</v>
      </c>
      <c r="L273" s="18">
        <v>0.05</v>
      </c>
      <c r="M273" s="18">
        <v>10.039999999999999</v>
      </c>
      <c r="N273" s="18">
        <v>0.01</v>
      </c>
    </row>
    <row r="274" spans="1:14" ht="12.75" customHeight="1">
      <c r="A274" s="6"/>
      <c r="B274" s="16" t="s">
        <v>51</v>
      </c>
      <c r="C274" s="17" t="s">
        <v>28</v>
      </c>
      <c r="D274" s="18">
        <v>13.3</v>
      </c>
      <c r="E274" s="18">
        <v>9.43</v>
      </c>
      <c r="F274" s="18">
        <v>19.21</v>
      </c>
      <c r="G274" s="18">
        <v>225</v>
      </c>
      <c r="H274" s="18">
        <v>18</v>
      </c>
      <c r="I274" s="18">
        <v>33</v>
      </c>
      <c r="J274" s="18">
        <v>83</v>
      </c>
      <c r="K274" s="18">
        <v>1.29</v>
      </c>
      <c r="L274" s="18">
        <v>0.13</v>
      </c>
      <c r="M274" s="18">
        <v>8.43</v>
      </c>
      <c r="N274" s="18">
        <v>0</v>
      </c>
    </row>
    <row r="275" spans="1:14" ht="12.75" customHeight="1">
      <c r="A275" s="6">
        <v>71</v>
      </c>
      <c r="B275" s="33" t="s">
        <v>165</v>
      </c>
      <c r="C275" s="34" t="s">
        <v>52</v>
      </c>
      <c r="D275" s="18">
        <v>0.6</v>
      </c>
      <c r="E275" s="18">
        <v>0.1</v>
      </c>
      <c r="F275" s="18">
        <v>1.8</v>
      </c>
      <c r="G275" s="18">
        <v>10</v>
      </c>
      <c r="H275" s="18">
        <v>16</v>
      </c>
      <c r="I275" s="18">
        <v>10</v>
      </c>
      <c r="J275" s="18">
        <v>29</v>
      </c>
      <c r="K275" s="18">
        <v>0.42</v>
      </c>
      <c r="L275" s="18">
        <v>0.02</v>
      </c>
      <c r="M275" s="18">
        <v>7</v>
      </c>
      <c r="N275" s="18">
        <v>0</v>
      </c>
    </row>
    <row r="276" spans="1:14" ht="12.75" customHeight="1">
      <c r="A276" s="6" t="s">
        <v>81</v>
      </c>
      <c r="B276" s="27" t="s">
        <v>82</v>
      </c>
      <c r="C276" s="17" t="s">
        <v>28</v>
      </c>
      <c r="D276" s="18">
        <v>0.1</v>
      </c>
      <c r="E276" s="18">
        <v>0.1</v>
      </c>
      <c r="F276" s="18">
        <v>24.9</v>
      </c>
      <c r="G276" s="18">
        <v>103</v>
      </c>
      <c r="H276" s="18">
        <v>13</v>
      </c>
      <c r="I276" s="18">
        <v>6</v>
      </c>
      <c r="J276" s="18">
        <v>3</v>
      </c>
      <c r="K276" s="18">
        <v>0.22</v>
      </c>
      <c r="L276" s="18">
        <v>0.01</v>
      </c>
      <c r="M276" s="18">
        <v>3.75</v>
      </c>
      <c r="N276" s="18">
        <v>0</v>
      </c>
    </row>
    <row r="277" spans="1:14" ht="12.75" customHeight="1">
      <c r="A277" s="6"/>
      <c r="B277" s="19" t="s">
        <v>40</v>
      </c>
      <c r="C277" s="20" t="s">
        <v>41</v>
      </c>
      <c r="D277" s="18">
        <v>9.4</v>
      </c>
      <c r="E277" s="29">
        <v>2.8</v>
      </c>
      <c r="F277" s="18">
        <v>62.2</v>
      </c>
      <c r="G277" s="18">
        <v>312</v>
      </c>
      <c r="H277" s="18">
        <v>32</v>
      </c>
      <c r="I277" s="18">
        <v>49</v>
      </c>
      <c r="J277" s="18">
        <v>148</v>
      </c>
      <c r="K277" s="18">
        <v>3.6</v>
      </c>
      <c r="L277" s="18">
        <v>0.2</v>
      </c>
      <c r="M277" s="18">
        <v>0</v>
      </c>
      <c r="N277" s="18">
        <v>0</v>
      </c>
    </row>
    <row r="278" spans="1:14" ht="12.75" customHeight="1">
      <c r="A278" s="6"/>
      <c r="B278" s="53" t="s">
        <v>30</v>
      </c>
      <c r="C278" s="20"/>
      <c r="D278" s="25">
        <f t="shared" ref="D278:N278" si="46">SUM(D273:D277)</f>
        <v>28.200000000000003</v>
      </c>
      <c r="E278" s="25">
        <f t="shared" si="46"/>
        <v>16.029999999999998</v>
      </c>
      <c r="F278" s="25">
        <f t="shared" si="46"/>
        <v>118.01</v>
      </c>
      <c r="G278" s="25">
        <f t="shared" si="46"/>
        <v>750</v>
      </c>
      <c r="H278" s="25">
        <f t="shared" si="46"/>
        <v>117</v>
      </c>
      <c r="I278" s="25">
        <f t="shared" si="46"/>
        <v>123</v>
      </c>
      <c r="J278" s="25">
        <f t="shared" si="46"/>
        <v>316</v>
      </c>
      <c r="K278" s="25">
        <f t="shared" si="46"/>
        <v>6.65</v>
      </c>
      <c r="L278" s="25">
        <f t="shared" si="46"/>
        <v>0.41000000000000003</v>
      </c>
      <c r="M278" s="25">
        <f t="shared" si="46"/>
        <v>29.22</v>
      </c>
      <c r="N278" s="25">
        <f t="shared" si="46"/>
        <v>0.01</v>
      </c>
    </row>
    <row r="279" spans="1:14" ht="12.75" customHeight="1">
      <c r="A279" s="6"/>
      <c r="B279" s="62" t="s">
        <v>42</v>
      </c>
      <c r="C279" s="20"/>
      <c r="D279" s="31">
        <f t="shared" ref="D279:N279" si="47">D271+D278</f>
        <v>66.300000000000011</v>
      </c>
      <c r="E279" s="31">
        <f t="shared" si="47"/>
        <v>50.72999999999999</v>
      </c>
      <c r="F279" s="31">
        <f t="shared" si="47"/>
        <v>204.31</v>
      </c>
      <c r="G279" s="31">
        <f t="shared" si="47"/>
        <v>1510</v>
      </c>
      <c r="H279" s="31">
        <f t="shared" si="47"/>
        <v>514</v>
      </c>
      <c r="I279" s="31">
        <f t="shared" si="47"/>
        <v>195</v>
      </c>
      <c r="J279" s="31">
        <f t="shared" si="47"/>
        <v>843</v>
      </c>
      <c r="K279" s="31">
        <f t="shared" si="47"/>
        <v>9.76</v>
      </c>
      <c r="L279" s="31">
        <f t="shared" si="47"/>
        <v>0.59000000000000008</v>
      </c>
      <c r="M279" s="31">
        <f t="shared" si="47"/>
        <v>29.95</v>
      </c>
      <c r="N279" s="31">
        <f t="shared" si="47"/>
        <v>0.14000000000000001</v>
      </c>
    </row>
    <row r="280" spans="1:14" ht="12.75" customHeight="1">
      <c r="A280" s="12"/>
      <c r="B280" s="61" t="s">
        <v>77</v>
      </c>
      <c r="C280" s="14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</row>
    <row r="281" spans="1:14" ht="12.75" customHeight="1">
      <c r="A281" s="12"/>
      <c r="B281" s="63" t="s">
        <v>19</v>
      </c>
      <c r="C281" s="14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</row>
    <row r="282" spans="1:14" ht="12.75" customHeight="1">
      <c r="A282" s="6">
        <v>14</v>
      </c>
      <c r="B282" s="22" t="s">
        <v>44</v>
      </c>
      <c r="C282" s="20" t="s">
        <v>45</v>
      </c>
      <c r="D282" s="18">
        <v>0.1</v>
      </c>
      <c r="E282" s="18">
        <v>7.3</v>
      </c>
      <c r="F282" s="18">
        <v>0.1</v>
      </c>
      <c r="G282" s="18">
        <v>66</v>
      </c>
      <c r="H282" s="18">
        <v>2</v>
      </c>
      <c r="I282" s="18">
        <v>0</v>
      </c>
      <c r="J282" s="18">
        <v>3</v>
      </c>
      <c r="K282" s="18">
        <v>0.02</v>
      </c>
      <c r="L282" s="18">
        <v>0</v>
      </c>
      <c r="M282" s="18">
        <v>0</v>
      </c>
      <c r="N282" s="18">
        <v>0.04</v>
      </c>
    </row>
    <row r="283" spans="1:14" ht="12.75" customHeight="1">
      <c r="A283" s="6">
        <v>243</v>
      </c>
      <c r="B283" s="19" t="s">
        <v>22</v>
      </c>
      <c r="C283" s="20" t="s">
        <v>23</v>
      </c>
      <c r="D283" s="18">
        <v>5.5</v>
      </c>
      <c r="E283" s="18">
        <v>12</v>
      </c>
      <c r="F283" s="18">
        <v>0.2</v>
      </c>
      <c r="G283" s="18">
        <v>131</v>
      </c>
      <c r="H283" s="18">
        <v>18</v>
      </c>
      <c r="I283" s="18">
        <v>10</v>
      </c>
      <c r="J283" s="18">
        <v>80</v>
      </c>
      <c r="K283" s="18">
        <v>0.9</v>
      </c>
      <c r="L283" s="18">
        <v>0.1</v>
      </c>
      <c r="M283" s="18">
        <v>0</v>
      </c>
      <c r="N283" s="18">
        <v>0</v>
      </c>
    </row>
    <row r="284" spans="1:14" ht="12.75" customHeight="1">
      <c r="A284" s="6">
        <v>302</v>
      </c>
      <c r="B284" s="16" t="s">
        <v>121</v>
      </c>
      <c r="C284" s="17" t="s">
        <v>37</v>
      </c>
      <c r="D284" s="18">
        <v>10.199999999999999</v>
      </c>
      <c r="E284" s="18">
        <v>8.8000000000000007</v>
      </c>
      <c r="F284" s="18">
        <v>44.1</v>
      </c>
      <c r="G284" s="18">
        <v>302</v>
      </c>
      <c r="H284" s="18">
        <v>18</v>
      </c>
      <c r="I284" s="18">
        <v>161</v>
      </c>
      <c r="J284" s="18">
        <v>242</v>
      </c>
      <c r="K284" s="18">
        <v>5.4</v>
      </c>
      <c r="L284" s="18">
        <v>0.25</v>
      </c>
      <c r="M284" s="18">
        <v>0</v>
      </c>
      <c r="N284" s="18">
        <v>0.03</v>
      </c>
    </row>
    <row r="285" spans="1:14" ht="12.75" customHeight="1">
      <c r="A285" s="36">
        <v>71</v>
      </c>
      <c r="B285" s="37" t="s">
        <v>56</v>
      </c>
      <c r="C285" s="38" t="s">
        <v>52</v>
      </c>
      <c r="D285" s="18">
        <v>0.8</v>
      </c>
      <c r="E285" s="18">
        <v>0.1</v>
      </c>
      <c r="F285" s="18">
        <v>2.7</v>
      </c>
      <c r="G285" s="18">
        <v>17</v>
      </c>
      <c r="H285" s="18">
        <v>10</v>
      </c>
      <c r="I285" s="18">
        <v>14</v>
      </c>
      <c r="J285" s="18">
        <v>18</v>
      </c>
      <c r="K285" s="18">
        <v>0.63</v>
      </c>
      <c r="L285" s="18">
        <v>0.04</v>
      </c>
      <c r="M285" s="18">
        <v>17.5</v>
      </c>
      <c r="N285" s="18">
        <v>0</v>
      </c>
    </row>
    <row r="286" spans="1:14" ht="12.75" customHeight="1">
      <c r="A286" s="6">
        <v>338</v>
      </c>
      <c r="B286" s="16" t="s">
        <v>38</v>
      </c>
      <c r="C286" s="17" t="s">
        <v>21</v>
      </c>
      <c r="D286" s="18">
        <v>0.6</v>
      </c>
      <c r="E286" s="18">
        <v>0.6</v>
      </c>
      <c r="F286" s="18">
        <v>14.7</v>
      </c>
      <c r="G286" s="18">
        <v>71</v>
      </c>
      <c r="H286" s="18">
        <v>24</v>
      </c>
      <c r="I286" s="18">
        <v>14</v>
      </c>
      <c r="J286" s="18">
        <v>17</v>
      </c>
      <c r="K286" s="18">
        <v>3.3</v>
      </c>
      <c r="L286" s="18">
        <v>0.05</v>
      </c>
      <c r="M286" s="18">
        <v>15</v>
      </c>
      <c r="N286" s="18">
        <v>0</v>
      </c>
    </row>
    <row r="287" spans="1:14" ht="12.75" customHeight="1">
      <c r="A287" s="6">
        <v>382</v>
      </c>
      <c r="B287" s="16" t="s">
        <v>72</v>
      </c>
      <c r="C287" s="17" t="s">
        <v>28</v>
      </c>
      <c r="D287" s="18">
        <v>3.9</v>
      </c>
      <c r="E287" s="18">
        <v>3.8</v>
      </c>
      <c r="F287" s="18">
        <v>24.1</v>
      </c>
      <c r="G287" s="18">
        <v>143</v>
      </c>
      <c r="H287" s="18">
        <v>126</v>
      </c>
      <c r="I287" s="18">
        <v>31</v>
      </c>
      <c r="J287" s="18">
        <v>116</v>
      </c>
      <c r="K287" s="18">
        <v>1.03</v>
      </c>
      <c r="L287" s="18">
        <v>0.05</v>
      </c>
      <c r="M287" s="18">
        <v>1.3</v>
      </c>
      <c r="N287" s="18">
        <v>0.02</v>
      </c>
    </row>
    <row r="288" spans="1:14" ht="12.75" customHeight="1">
      <c r="A288" s="6"/>
      <c r="B288" s="22" t="s">
        <v>29</v>
      </c>
      <c r="C288" s="20" t="s">
        <v>149</v>
      </c>
      <c r="D288" s="18">
        <v>4.3</v>
      </c>
      <c r="E288" s="18">
        <v>1.8</v>
      </c>
      <c r="F288" s="18">
        <v>30.2</v>
      </c>
      <c r="G288" s="18">
        <v>154</v>
      </c>
      <c r="H288" s="18">
        <v>10</v>
      </c>
      <c r="I288" s="18">
        <v>15</v>
      </c>
      <c r="J288" s="18">
        <v>41</v>
      </c>
      <c r="K288" s="18">
        <v>0.9</v>
      </c>
      <c r="L288" s="18">
        <v>0.06</v>
      </c>
      <c r="M288" s="18">
        <v>0</v>
      </c>
      <c r="N288" s="18">
        <v>0</v>
      </c>
    </row>
    <row r="289" spans="1:14" ht="12.75" customHeight="1">
      <c r="A289" s="6"/>
      <c r="B289" s="53" t="s">
        <v>30</v>
      </c>
      <c r="C289" s="20"/>
      <c r="D289" s="25">
        <f t="shared" ref="D289:N289" si="48">SUM(D282:D288)</f>
        <v>25.4</v>
      </c>
      <c r="E289" s="25">
        <f t="shared" si="48"/>
        <v>34.4</v>
      </c>
      <c r="F289" s="25">
        <f t="shared" si="48"/>
        <v>116.10000000000001</v>
      </c>
      <c r="G289" s="25">
        <f t="shared" si="48"/>
        <v>884</v>
      </c>
      <c r="H289" s="25">
        <f t="shared" si="48"/>
        <v>208</v>
      </c>
      <c r="I289" s="25">
        <f t="shared" si="48"/>
        <v>245</v>
      </c>
      <c r="J289" s="25">
        <f t="shared" si="48"/>
        <v>517</v>
      </c>
      <c r="K289" s="25">
        <f t="shared" si="48"/>
        <v>12.18</v>
      </c>
      <c r="L289" s="25">
        <f t="shared" si="48"/>
        <v>0.54999999999999993</v>
      </c>
      <c r="M289" s="25">
        <f t="shared" si="48"/>
        <v>33.799999999999997</v>
      </c>
      <c r="N289" s="25">
        <f t="shared" si="48"/>
        <v>9.0000000000000011E-2</v>
      </c>
    </row>
    <row r="290" spans="1:14" ht="12.75" customHeight="1">
      <c r="A290" s="12"/>
      <c r="B290" s="57" t="s">
        <v>31</v>
      </c>
      <c r="C290" s="14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</row>
    <row r="291" spans="1:14" ht="12.75" customHeight="1">
      <c r="A291" s="6" t="s">
        <v>73</v>
      </c>
      <c r="B291" s="27" t="s">
        <v>74</v>
      </c>
      <c r="C291" s="17" t="s">
        <v>75</v>
      </c>
      <c r="D291" s="18">
        <v>5.3</v>
      </c>
      <c r="E291" s="18">
        <v>7</v>
      </c>
      <c r="F291" s="18">
        <v>7.3</v>
      </c>
      <c r="G291" s="18">
        <v>119</v>
      </c>
      <c r="H291" s="18">
        <v>18</v>
      </c>
      <c r="I291" s="18">
        <v>15</v>
      </c>
      <c r="J291" s="18">
        <v>41</v>
      </c>
      <c r="K291" s="18">
        <v>0.66</v>
      </c>
      <c r="L291" s="18">
        <v>0.05</v>
      </c>
      <c r="M291" s="18">
        <v>5.22</v>
      </c>
      <c r="N291" s="18">
        <v>0.01</v>
      </c>
    </row>
    <row r="292" spans="1:14" ht="12.75" customHeight="1">
      <c r="A292" s="6" t="s">
        <v>130</v>
      </c>
      <c r="B292" s="22" t="s">
        <v>131</v>
      </c>
      <c r="C292" s="20" t="s">
        <v>35</v>
      </c>
      <c r="D292" s="18">
        <v>23.8</v>
      </c>
      <c r="E292" s="18">
        <v>10.3</v>
      </c>
      <c r="F292" s="18">
        <v>10.7</v>
      </c>
      <c r="G292" s="18">
        <v>302</v>
      </c>
      <c r="H292" s="18">
        <v>14</v>
      </c>
      <c r="I292" s="18">
        <v>83</v>
      </c>
      <c r="J292" s="18">
        <v>106</v>
      </c>
      <c r="K292" s="18">
        <v>1.98</v>
      </c>
      <c r="L292" s="18">
        <v>0.1</v>
      </c>
      <c r="M292" s="18">
        <v>0.83</v>
      </c>
      <c r="N292" s="18">
        <v>7.0000000000000007E-2</v>
      </c>
    </row>
    <row r="293" spans="1:14" ht="12.75" customHeight="1">
      <c r="A293" s="6" t="s">
        <v>132</v>
      </c>
      <c r="B293" s="16" t="s">
        <v>133</v>
      </c>
      <c r="C293" s="17" t="s">
        <v>37</v>
      </c>
      <c r="D293" s="18">
        <v>3.5</v>
      </c>
      <c r="E293" s="18">
        <v>7.32</v>
      </c>
      <c r="F293" s="18">
        <v>15.14</v>
      </c>
      <c r="G293" s="18">
        <v>146</v>
      </c>
      <c r="H293" s="18">
        <v>42</v>
      </c>
      <c r="I293" s="18">
        <v>37</v>
      </c>
      <c r="J293" s="18">
        <v>86</v>
      </c>
      <c r="K293" s="18">
        <v>1.25</v>
      </c>
      <c r="L293" s="18">
        <v>0.08</v>
      </c>
      <c r="M293" s="18">
        <v>13.46</v>
      </c>
      <c r="N293" s="18">
        <v>0.04</v>
      </c>
    </row>
    <row r="294" spans="1:14" ht="12.75" customHeight="1">
      <c r="A294" s="6">
        <v>71</v>
      </c>
      <c r="B294" s="33" t="s">
        <v>165</v>
      </c>
      <c r="C294" s="34" t="s">
        <v>52</v>
      </c>
      <c r="D294" s="18">
        <v>0.6</v>
      </c>
      <c r="E294" s="18">
        <v>0.1</v>
      </c>
      <c r="F294" s="18">
        <v>1.8</v>
      </c>
      <c r="G294" s="18">
        <v>10</v>
      </c>
      <c r="H294" s="18">
        <v>16</v>
      </c>
      <c r="I294" s="18">
        <v>10</v>
      </c>
      <c r="J294" s="18">
        <v>29</v>
      </c>
      <c r="K294" s="18">
        <v>0.42</v>
      </c>
      <c r="L294" s="18">
        <v>0.02</v>
      </c>
      <c r="M294" s="18">
        <v>7</v>
      </c>
      <c r="N294" s="18">
        <v>0</v>
      </c>
    </row>
    <row r="295" spans="1:14" ht="12.75" customHeight="1">
      <c r="A295" s="6">
        <v>389</v>
      </c>
      <c r="B295" s="85" t="s">
        <v>111</v>
      </c>
      <c r="C295" s="20" t="s">
        <v>28</v>
      </c>
      <c r="D295" s="18">
        <v>0</v>
      </c>
      <c r="E295" s="18">
        <v>0</v>
      </c>
      <c r="F295" s="18">
        <v>22.4</v>
      </c>
      <c r="G295" s="18">
        <v>90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20</v>
      </c>
      <c r="N295" s="18">
        <v>0</v>
      </c>
    </row>
    <row r="296" spans="1:14" ht="12.75" customHeight="1">
      <c r="A296" s="6"/>
      <c r="B296" s="19" t="s">
        <v>40</v>
      </c>
      <c r="C296" s="20" t="s">
        <v>41</v>
      </c>
      <c r="D296" s="18">
        <v>9.4</v>
      </c>
      <c r="E296" s="29">
        <v>2.8</v>
      </c>
      <c r="F296" s="18">
        <v>62.2</v>
      </c>
      <c r="G296" s="18">
        <v>312</v>
      </c>
      <c r="H296" s="18">
        <v>32</v>
      </c>
      <c r="I296" s="18">
        <v>49</v>
      </c>
      <c r="J296" s="18">
        <v>148</v>
      </c>
      <c r="K296" s="18">
        <v>3.6</v>
      </c>
      <c r="L296" s="18">
        <v>0.2</v>
      </c>
      <c r="M296" s="18">
        <v>0</v>
      </c>
      <c r="N296" s="18">
        <v>0</v>
      </c>
    </row>
    <row r="297" spans="1:14" ht="12.75" customHeight="1">
      <c r="A297" s="6"/>
      <c r="B297" s="53" t="s">
        <v>30</v>
      </c>
      <c r="C297" s="20"/>
      <c r="D297" s="25">
        <f t="shared" ref="D297:N297" si="49">SUM(D291:D296)</f>
        <v>42.6</v>
      </c>
      <c r="E297" s="25">
        <f t="shared" si="49"/>
        <v>27.520000000000003</v>
      </c>
      <c r="F297" s="25">
        <f t="shared" si="49"/>
        <v>119.53999999999999</v>
      </c>
      <c r="G297" s="25">
        <f t="shared" si="49"/>
        <v>979</v>
      </c>
      <c r="H297" s="25">
        <f t="shared" si="49"/>
        <v>122</v>
      </c>
      <c r="I297" s="25">
        <f t="shared" si="49"/>
        <v>194</v>
      </c>
      <c r="J297" s="25">
        <f t="shared" si="49"/>
        <v>410</v>
      </c>
      <c r="K297" s="25">
        <f t="shared" si="49"/>
        <v>7.91</v>
      </c>
      <c r="L297" s="25">
        <f t="shared" si="49"/>
        <v>0.45000000000000007</v>
      </c>
      <c r="M297" s="25">
        <f t="shared" si="49"/>
        <v>46.510000000000005</v>
      </c>
      <c r="N297" s="25">
        <f t="shared" si="49"/>
        <v>0.12</v>
      </c>
    </row>
    <row r="298" spans="1:14" ht="12.75" customHeight="1">
      <c r="A298" s="12"/>
      <c r="B298" s="62" t="s">
        <v>42</v>
      </c>
      <c r="C298" s="14"/>
      <c r="D298" s="31">
        <f t="shared" ref="D298:N298" si="50">D289+D297</f>
        <v>68</v>
      </c>
      <c r="E298" s="31">
        <f t="shared" si="50"/>
        <v>61.92</v>
      </c>
      <c r="F298" s="31">
        <f t="shared" si="50"/>
        <v>235.64</v>
      </c>
      <c r="G298" s="31">
        <f t="shared" si="50"/>
        <v>1863</v>
      </c>
      <c r="H298" s="31">
        <f t="shared" si="50"/>
        <v>330</v>
      </c>
      <c r="I298" s="31">
        <f t="shared" si="50"/>
        <v>439</v>
      </c>
      <c r="J298" s="31">
        <f t="shared" si="50"/>
        <v>927</v>
      </c>
      <c r="K298" s="31">
        <f t="shared" si="50"/>
        <v>20.09</v>
      </c>
      <c r="L298" s="31">
        <f t="shared" si="50"/>
        <v>1</v>
      </c>
      <c r="M298" s="31">
        <f t="shared" si="50"/>
        <v>80.31</v>
      </c>
      <c r="N298" s="31">
        <f t="shared" si="50"/>
        <v>0.21000000000000002</v>
      </c>
    </row>
    <row r="299" spans="1:14" ht="12.75" customHeight="1">
      <c r="A299" s="39"/>
      <c r="B299" s="61" t="s">
        <v>83</v>
      </c>
      <c r="C299" s="64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</row>
    <row r="300" spans="1:14" ht="12.75" customHeight="1">
      <c r="A300" s="39"/>
      <c r="B300" s="63" t="s">
        <v>19</v>
      </c>
      <c r="C300" s="64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</row>
    <row r="301" spans="1:14" ht="12.75" customHeight="1">
      <c r="A301" s="6">
        <v>285</v>
      </c>
      <c r="B301" s="22" t="s">
        <v>76</v>
      </c>
      <c r="C301" s="20" t="s">
        <v>71</v>
      </c>
      <c r="D301" s="18">
        <v>21.51</v>
      </c>
      <c r="E301" s="18">
        <v>19.899999999999999</v>
      </c>
      <c r="F301" s="18">
        <v>39.4</v>
      </c>
      <c r="G301" s="18">
        <v>442</v>
      </c>
      <c r="H301" s="18">
        <v>21</v>
      </c>
      <c r="I301" s="18">
        <v>14</v>
      </c>
      <c r="J301" s="18">
        <v>70</v>
      </c>
      <c r="K301" s="18">
        <v>1.32</v>
      </c>
      <c r="L301" s="18">
        <v>0.1</v>
      </c>
      <c r="M301" s="18">
        <v>0.45</v>
      </c>
      <c r="N301" s="18">
        <v>0.04</v>
      </c>
    </row>
    <row r="302" spans="1:14" ht="12.75" customHeight="1">
      <c r="A302" s="6" t="s">
        <v>102</v>
      </c>
      <c r="B302" s="21" t="s">
        <v>103</v>
      </c>
      <c r="C302" s="17" t="s">
        <v>23</v>
      </c>
      <c r="D302" s="18">
        <v>0.6</v>
      </c>
      <c r="E302" s="18">
        <v>2.4</v>
      </c>
      <c r="F302" s="18">
        <v>3.9</v>
      </c>
      <c r="G302" s="18">
        <v>39</v>
      </c>
      <c r="H302" s="18">
        <v>16</v>
      </c>
      <c r="I302" s="18">
        <v>7</v>
      </c>
      <c r="J302" s="18">
        <v>15</v>
      </c>
      <c r="K302" s="18">
        <v>0.4</v>
      </c>
      <c r="L302" s="18">
        <v>0.02</v>
      </c>
      <c r="M302" s="18">
        <v>4.8</v>
      </c>
      <c r="N302" s="18">
        <v>0</v>
      </c>
    </row>
    <row r="303" spans="1:14" ht="12.75" customHeight="1">
      <c r="A303" s="6">
        <v>338</v>
      </c>
      <c r="B303" s="16" t="s">
        <v>38</v>
      </c>
      <c r="C303" s="17" t="s">
        <v>21</v>
      </c>
      <c r="D303" s="18">
        <v>0.6</v>
      </c>
      <c r="E303" s="18">
        <v>0.6</v>
      </c>
      <c r="F303" s="18">
        <v>14.7</v>
      </c>
      <c r="G303" s="18">
        <v>71</v>
      </c>
      <c r="H303" s="18">
        <v>24</v>
      </c>
      <c r="I303" s="18">
        <v>14</v>
      </c>
      <c r="J303" s="18">
        <v>17</v>
      </c>
      <c r="K303" s="18">
        <v>3.3</v>
      </c>
      <c r="L303" s="18">
        <v>0.05</v>
      </c>
      <c r="M303" s="18">
        <v>15</v>
      </c>
      <c r="N303" s="18">
        <v>0</v>
      </c>
    </row>
    <row r="304" spans="1:14" ht="12.75" customHeight="1">
      <c r="A304" s="6">
        <v>377</v>
      </c>
      <c r="B304" s="22" t="s">
        <v>91</v>
      </c>
      <c r="C304" s="20" t="s">
        <v>92</v>
      </c>
      <c r="D304" s="18">
        <v>0.30000000000000004</v>
      </c>
      <c r="E304" s="18">
        <v>0.1</v>
      </c>
      <c r="F304" s="18">
        <v>10.3</v>
      </c>
      <c r="G304" s="18">
        <v>44</v>
      </c>
      <c r="H304" s="18">
        <v>8</v>
      </c>
      <c r="I304" s="18">
        <v>5</v>
      </c>
      <c r="J304" s="18">
        <v>10</v>
      </c>
      <c r="K304" s="18">
        <v>0.9</v>
      </c>
      <c r="L304" s="18">
        <v>0</v>
      </c>
      <c r="M304" s="18">
        <v>2.9</v>
      </c>
      <c r="N304" s="18">
        <v>0</v>
      </c>
    </row>
    <row r="305" spans="1:14" ht="12.75" customHeight="1">
      <c r="A305" s="39"/>
      <c r="B305" s="40" t="s">
        <v>29</v>
      </c>
      <c r="C305" s="20" t="s">
        <v>149</v>
      </c>
      <c r="D305" s="18">
        <v>4.3</v>
      </c>
      <c r="E305" s="18">
        <v>1.8</v>
      </c>
      <c r="F305" s="18">
        <v>30.2</v>
      </c>
      <c r="G305" s="18">
        <v>154</v>
      </c>
      <c r="H305" s="18">
        <v>10</v>
      </c>
      <c r="I305" s="18">
        <v>15</v>
      </c>
      <c r="J305" s="18">
        <v>41</v>
      </c>
      <c r="K305" s="18">
        <v>0.9</v>
      </c>
      <c r="L305" s="18">
        <v>0.06</v>
      </c>
      <c r="M305" s="18">
        <v>0</v>
      </c>
      <c r="N305" s="18">
        <v>0</v>
      </c>
    </row>
    <row r="306" spans="1:14" s="67" customFormat="1" ht="18.399999999999999" customHeight="1">
      <c r="A306" s="65"/>
      <c r="B306" s="66" t="s">
        <v>30</v>
      </c>
      <c r="C306" s="34"/>
      <c r="D306" s="48">
        <f t="shared" ref="D306:N306" si="51">SUM(D301:D305)</f>
        <v>27.310000000000006</v>
      </c>
      <c r="E306" s="48">
        <f t="shared" si="51"/>
        <v>24.8</v>
      </c>
      <c r="F306" s="48">
        <f t="shared" si="51"/>
        <v>98.5</v>
      </c>
      <c r="G306" s="48">
        <f t="shared" si="51"/>
        <v>750</v>
      </c>
      <c r="H306" s="48">
        <f t="shared" si="51"/>
        <v>79</v>
      </c>
      <c r="I306" s="48">
        <f t="shared" si="51"/>
        <v>55</v>
      </c>
      <c r="J306" s="48">
        <f t="shared" si="51"/>
        <v>153</v>
      </c>
      <c r="K306" s="48">
        <f t="shared" si="51"/>
        <v>6.82</v>
      </c>
      <c r="L306" s="48">
        <f t="shared" si="51"/>
        <v>0.23</v>
      </c>
      <c r="M306" s="48">
        <f t="shared" si="51"/>
        <v>23.15</v>
      </c>
      <c r="N306" s="48">
        <f t="shared" si="51"/>
        <v>0.04</v>
      </c>
    </row>
    <row r="307" spans="1:14" ht="12.75" customHeight="1">
      <c r="A307" s="39"/>
      <c r="B307" s="63" t="s">
        <v>31</v>
      </c>
      <c r="C307" s="34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</row>
    <row r="308" spans="1:14" ht="12.75" customHeight="1">
      <c r="A308" s="6">
        <v>102</v>
      </c>
      <c r="B308" s="27" t="s">
        <v>58</v>
      </c>
      <c r="C308" s="17" t="s">
        <v>59</v>
      </c>
      <c r="D308" s="18">
        <v>8.4700000000000006</v>
      </c>
      <c r="E308" s="18">
        <v>3.3</v>
      </c>
      <c r="F308" s="18">
        <v>15.21</v>
      </c>
      <c r="G308" s="18">
        <v>143</v>
      </c>
      <c r="H308" s="18">
        <v>29</v>
      </c>
      <c r="I308" s="18">
        <v>35</v>
      </c>
      <c r="J308" s="18">
        <v>87</v>
      </c>
      <c r="K308" s="18">
        <v>2.02</v>
      </c>
      <c r="L308" s="18">
        <v>0.23</v>
      </c>
      <c r="M308" s="18">
        <v>5.83</v>
      </c>
      <c r="N308" s="18">
        <v>0.01</v>
      </c>
    </row>
    <row r="309" spans="1:14" ht="12.75" customHeight="1">
      <c r="A309" s="6">
        <v>299</v>
      </c>
      <c r="B309" s="19" t="s">
        <v>134</v>
      </c>
      <c r="C309" s="20" t="s">
        <v>124</v>
      </c>
      <c r="D309" s="49">
        <v>18.579999999999998</v>
      </c>
      <c r="E309" s="49">
        <v>5.13</v>
      </c>
      <c r="F309" s="49">
        <v>4.4000000000000004</v>
      </c>
      <c r="G309" s="49">
        <v>134</v>
      </c>
      <c r="H309" s="49">
        <v>28</v>
      </c>
      <c r="I309" s="49">
        <v>45</v>
      </c>
      <c r="J309" s="49">
        <v>369</v>
      </c>
      <c r="K309" s="49">
        <v>0.84</v>
      </c>
      <c r="L309" s="49">
        <v>0.1</v>
      </c>
      <c r="M309" s="49">
        <v>3.23</v>
      </c>
      <c r="N309" s="49">
        <v>0.01</v>
      </c>
    </row>
    <row r="310" spans="1:14" ht="12.75" customHeight="1">
      <c r="A310" s="39">
        <v>304</v>
      </c>
      <c r="B310" s="40" t="s">
        <v>90</v>
      </c>
      <c r="C310" s="34" t="s">
        <v>37</v>
      </c>
      <c r="D310" s="41">
        <v>4.4000000000000004</v>
      </c>
      <c r="E310" s="41">
        <v>7.5</v>
      </c>
      <c r="F310" s="41">
        <v>33.700000000000003</v>
      </c>
      <c r="G310" s="41">
        <v>257</v>
      </c>
      <c r="H310" s="41">
        <v>2</v>
      </c>
      <c r="I310" s="41">
        <v>23</v>
      </c>
      <c r="J310" s="41">
        <v>73</v>
      </c>
      <c r="K310" s="41">
        <v>0.62</v>
      </c>
      <c r="L310" s="41">
        <v>0.03</v>
      </c>
      <c r="M310" s="41">
        <v>0</v>
      </c>
      <c r="N310" s="41">
        <v>0.03</v>
      </c>
    </row>
    <row r="311" spans="1:14" ht="12.75" customHeight="1">
      <c r="A311" s="36">
        <v>71</v>
      </c>
      <c r="B311" s="37" t="s">
        <v>56</v>
      </c>
      <c r="C311" s="38" t="s">
        <v>52</v>
      </c>
      <c r="D311" s="18">
        <v>0.8</v>
      </c>
      <c r="E311" s="18">
        <v>0.1</v>
      </c>
      <c r="F311" s="18">
        <v>2.7</v>
      </c>
      <c r="G311" s="18">
        <v>17</v>
      </c>
      <c r="H311" s="18">
        <v>10</v>
      </c>
      <c r="I311" s="18">
        <v>14</v>
      </c>
      <c r="J311" s="18">
        <v>18</v>
      </c>
      <c r="K311" s="18">
        <v>0.63</v>
      </c>
      <c r="L311" s="18">
        <v>0.04</v>
      </c>
      <c r="M311" s="18">
        <v>17.5</v>
      </c>
      <c r="N311" s="18">
        <v>0</v>
      </c>
    </row>
    <row r="312" spans="1:14" ht="12.75" customHeight="1">
      <c r="A312" s="39">
        <v>348</v>
      </c>
      <c r="B312" s="40" t="s">
        <v>39</v>
      </c>
      <c r="C312" s="34" t="s">
        <v>28</v>
      </c>
      <c r="D312" s="41">
        <v>1</v>
      </c>
      <c r="E312" s="41">
        <v>0.1</v>
      </c>
      <c r="F312" s="41">
        <v>25.2</v>
      </c>
      <c r="G312" s="41">
        <v>106</v>
      </c>
      <c r="H312" s="41">
        <v>33</v>
      </c>
      <c r="I312" s="41">
        <v>21</v>
      </c>
      <c r="J312" s="41">
        <v>29</v>
      </c>
      <c r="K312" s="41">
        <v>0.69</v>
      </c>
      <c r="L312" s="41">
        <v>0.02</v>
      </c>
      <c r="M312" s="41">
        <v>0.89</v>
      </c>
      <c r="N312" s="41">
        <v>0</v>
      </c>
    </row>
    <row r="313" spans="1:14" ht="12.75" customHeight="1">
      <c r="A313" s="39"/>
      <c r="B313" s="40" t="s">
        <v>40</v>
      </c>
      <c r="C313" s="20" t="s">
        <v>41</v>
      </c>
      <c r="D313" s="18">
        <v>9.4</v>
      </c>
      <c r="E313" s="29">
        <v>2.8</v>
      </c>
      <c r="F313" s="18">
        <v>62.2</v>
      </c>
      <c r="G313" s="18">
        <v>312</v>
      </c>
      <c r="H313" s="18">
        <v>32</v>
      </c>
      <c r="I313" s="18">
        <v>49</v>
      </c>
      <c r="J313" s="18">
        <v>148</v>
      </c>
      <c r="K313" s="18">
        <v>3.6</v>
      </c>
      <c r="L313" s="18">
        <v>0.2</v>
      </c>
      <c r="M313" s="18">
        <v>0</v>
      </c>
      <c r="N313" s="18">
        <v>0</v>
      </c>
    </row>
    <row r="314" spans="1:14" s="67" customFormat="1" ht="12.75" customHeight="1">
      <c r="A314" s="65"/>
      <c r="B314" s="66" t="s">
        <v>30</v>
      </c>
      <c r="C314" s="34"/>
      <c r="D314" s="48">
        <f t="shared" ref="D314:N314" si="52">SUM(D308:D313)</f>
        <v>42.649999999999991</v>
      </c>
      <c r="E314" s="48">
        <f t="shared" si="52"/>
        <v>18.930000000000003</v>
      </c>
      <c r="F314" s="48">
        <f t="shared" si="52"/>
        <v>143.41000000000003</v>
      </c>
      <c r="G314" s="48">
        <f t="shared" si="52"/>
        <v>969</v>
      </c>
      <c r="H314" s="48">
        <f t="shared" si="52"/>
        <v>134</v>
      </c>
      <c r="I314" s="48">
        <f t="shared" si="52"/>
        <v>187</v>
      </c>
      <c r="J314" s="48">
        <f t="shared" si="52"/>
        <v>724</v>
      </c>
      <c r="K314" s="48">
        <f t="shared" si="52"/>
        <v>8.4</v>
      </c>
      <c r="L314" s="48">
        <f t="shared" si="52"/>
        <v>0.62</v>
      </c>
      <c r="M314" s="48">
        <f t="shared" si="52"/>
        <v>27.450000000000003</v>
      </c>
      <c r="N314" s="48">
        <f t="shared" si="52"/>
        <v>0.05</v>
      </c>
    </row>
    <row r="315" spans="1:14" ht="12.75" customHeight="1">
      <c r="A315" s="12"/>
      <c r="B315" s="62" t="s">
        <v>42</v>
      </c>
      <c r="C315" s="14"/>
      <c r="D315" s="31">
        <f t="shared" ref="D315:N315" si="53">D306+D314</f>
        <v>69.959999999999994</v>
      </c>
      <c r="E315" s="31">
        <f t="shared" si="53"/>
        <v>43.730000000000004</v>
      </c>
      <c r="F315" s="31">
        <f t="shared" si="53"/>
        <v>241.91000000000003</v>
      </c>
      <c r="G315" s="31">
        <f t="shared" si="53"/>
        <v>1719</v>
      </c>
      <c r="H315" s="31">
        <f t="shared" si="53"/>
        <v>213</v>
      </c>
      <c r="I315" s="31">
        <f t="shared" si="53"/>
        <v>242</v>
      </c>
      <c r="J315" s="31">
        <f t="shared" si="53"/>
        <v>877</v>
      </c>
      <c r="K315" s="31">
        <f t="shared" si="53"/>
        <v>15.22</v>
      </c>
      <c r="L315" s="31">
        <f t="shared" si="53"/>
        <v>0.85</v>
      </c>
      <c r="M315" s="31">
        <f t="shared" si="53"/>
        <v>50.6</v>
      </c>
      <c r="N315" s="31">
        <f t="shared" si="53"/>
        <v>0.09</v>
      </c>
    </row>
    <row r="316" spans="1:14" ht="12.75" customHeight="1">
      <c r="A316" s="12"/>
      <c r="B316" s="60" t="s">
        <v>135</v>
      </c>
      <c r="C316" s="14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</row>
    <row r="317" spans="1:14" ht="12.75" customHeight="1">
      <c r="A317" s="12"/>
      <c r="B317" s="61" t="s">
        <v>18</v>
      </c>
      <c r="C317" s="14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</row>
    <row r="318" spans="1:14" ht="12.75" customHeight="1">
      <c r="A318" s="12"/>
      <c r="B318" s="13" t="s">
        <v>19</v>
      </c>
      <c r="C318" s="14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</row>
    <row r="319" spans="1:14" ht="12.75" customHeight="1">
      <c r="A319" s="6">
        <v>14</v>
      </c>
      <c r="B319" s="22" t="s">
        <v>44</v>
      </c>
      <c r="C319" s="38" t="s">
        <v>45</v>
      </c>
      <c r="D319" s="18">
        <v>0.1</v>
      </c>
      <c r="E319" s="18">
        <v>7.3</v>
      </c>
      <c r="F319" s="18">
        <v>0.1</v>
      </c>
      <c r="G319" s="18">
        <v>66</v>
      </c>
      <c r="H319" s="18">
        <v>2</v>
      </c>
      <c r="I319" s="18">
        <v>0</v>
      </c>
      <c r="J319" s="18">
        <v>3</v>
      </c>
      <c r="K319" s="18">
        <v>0.02</v>
      </c>
      <c r="L319" s="18">
        <v>0</v>
      </c>
      <c r="M319" s="18">
        <v>0</v>
      </c>
      <c r="N319" s="18">
        <v>0.04</v>
      </c>
    </row>
    <row r="320" spans="1:14" ht="12.75" customHeight="1">
      <c r="A320" s="6">
        <v>15</v>
      </c>
      <c r="B320" s="27" t="s">
        <v>119</v>
      </c>
      <c r="C320" s="20" t="s">
        <v>45</v>
      </c>
      <c r="D320" s="18">
        <v>2.2999999999999998</v>
      </c>
      <c r="E320" s="18">
        <v>3</v>
      </c>
      <c r="F320" s="18">
        <v>0</v>
      </c>
      <c r="G320" s="18">
        <v>36</v>
      </c>
      <c r="H320" s="18">
        <v>88</v>
      </c>
      <c r="I320" s="18">
        <v>3.5</v>
      </c>
      <c r="J320" s="18">
        <v>50</v>
      </c>
      <c r="K320" s="18">
        <v>0.1</v>
      </c>
      <c r="L320" s="18">
        <v>0</v>
      </c>
      <c r="M320" s="18">
        <v>7.0000000000000007E-2</v>
      </c>
      <c r="N320" s="18">
        <v>0.03</v>
      </c>
    </row>
    <row r="321" spans="1:14" ht="12.75" customHeight="1">
      <c r="A321" s="6" t="s">
        <v>96</v>
      </c>
      <c r="B321" s="27" t="s">
        <v>97</v>
      </c>
      <c r="C321" s="20" t="s">
        <v>71</v>
      </c>
      <c r="D321" s="18">
        <v>6.2</v>
      </c>
      <c r="E321" s="18">
        <v>8.5</v>
      </c>
      <c r="F321" s="18">
        <v>31.6</v>
      </c>
      <c r="G321" s="18">
        <v>228</v>
      </c>
      <c r="H321" s="18">
        <v>170</v>
      </c>
      <c r="I321" s="18">
        <v>36</v>
      </c>
      <c r="J321" s="18">
        <v>169</v>
      </c>
      <c r="K321" s="18">
        <v>0.63</v>
      </c>
      <c r="L321" s="18">
        <v>0.11</v>
      </c>
      <c r="M321" s="18">
        <v>1.76</v>
      </c>
      <c r="N321" s="18">
        <v>0.05</v>
      </c>
    </row>
    <row r="322" spans="1:14" ht="12.75" customHeight="1">
      <c r="A322" s="6"/>
      <c r="B322" s="16" t="s">
        <v>24</v>
      </c>
      <c r="C322" s="17" t="s">
        <v>25</v>
      </c>
      <c r="D322" s="18">
        <v>3.4</v>
      </c>
      <c r="E322" s="18">
        <v>2.9</v>
      </c>
      <c r="F322" s="18">
        <v>13.9</v>
      </c>
      <c r="G322" s="18">
        <v>95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</row>
    <row r="323" spans="1:14" ht="12.75" customHeight="1">
      <c r="A323" s="6" t="s">
        <v>26</v>
      </c>
      <c r="B323" s="22" t="s">
        <v>27</v>
      </c>
      <c r="C323" s="20" t="s">
        <v>28</v>
      </c>
      <c r="D323" s="18">
        <v>2.2999999999999998</v>
      </c>
      <c r="E323" s="18">
        <v>1.8</v>
      </c>
      <c r="F323" s="18">
        <v>25</v>
      </c>
      <c r="G323" s="18">
        <v>125</v>
      </c>
      <c r="H323" s="18">
        <v>61</v>
      </c>
      <c r="I323" s="18">
        <v>7</v>
      </c>
      <c r="J323" s="18">
        <v>45</v>
      </c>
      <c r="K323" s="18">
        <v>0.1</v>
      </c>
      <c r="L323" s="18">
        <v>0.24</v>
      </c>
      <c r="M323" s="18">
        <v>0.65</v>
      </c>
      <c r="N323" s="18">
        <v>0.01</v>
      </c>
    </row>
    <row r="324" spans="1:14" ht="12.75" customHeight="1">
      <c r="A324" s="6"/>
      <c r="B324" s="22" t="s">
        <v>29</v>
      </c>
      <c r="C324" s="20" t="s">
        <v>149</v>
      </c>
      <c r="D324" s="18">
        <v>4.3</v>
      </c>
      <c r="E324" s="18">
        <v>1.8</v>
      </c>
      <c r="F324" s="18">
        <v>30.2</v>
      </c>
      <c r="G324" s="18">
        <v>154</v>
      </c>
      <c r="H324" s="18">
        <v>10</v>
      </c>
      <c r="I324" s="18">
        <v>15</v>
      </c>
      <c r="J324" s="18">
        <v>41</v>
      </c>
      <c r="K324" s="18">
        <v>0.9</v>
      </c>
      <c r="L324" s="18">
        <v>0.06</v>
      </c>
      <c r="M324" s="18">
        <v>0</v>
      </c>
      <c r="N324" s="18">
        <v>0</v>
      </c>
    </row>
    <row r="325" spans="1:14" ht="12.75" customHeight="1">
      <c r="A325" s="6"/>
      <c r="B325" s="53" t="s">
        <v>30</v>
      </c>
      <c r="C325" s="20"/>
      <c r="D325" s="25">
        <f t="shared" ref="D325:N325" si="54">SUM(D319:D324)</f>
        <v>18.600000000000001</v>
      </c>
      <c r="E325" s="25">
        <f t="shared" si="54"/>
        <v>25.3</v>
      </c>
      <c r="F325" s="25">
        <f t="shared" si="54"/>
        <v>100.8</v>
      </c>
      <c r="G325" s="25">
        <f t="shared" si="54"/>
        <v>704</v>
      </c>
      <c r="H325" s="25">
        <f t="shared" si="54"/>
        <v>331</v>
      </c>
      <c r="I325" s="25">
        <f t="shared" si="54"/>
        <v>61.5</v>
      </c>
      <c r="J325" s="25">
        <f t="shared" si="54"/>
        <v>308</v>
      </c>
      <c r="K325" s="25">
        <f t="shared" si="54"/>
        <v>1.75</v>
      </c>
      <c r="L325" s="25">
        <f t="shared" si="54"/>
        <v>0.41</v>
      </c>
      <c r="M325" s="25">
        <f t="shared" si="54"/>
        <v>2.48</v>
      </c>
      <c r="N325" s="25">
        <f t="shared" si="54"/>
        <v>0.13</v>
      </c>
    </row>
    <row r="326" spans="1:14" ht="12.75" customHeight="1">
      <c r="A326" s="12"/>
      <c r="B326" s="57" t="s">
        <v>31</v>
      </c>
      <c r="C326" s="14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</row>
    <row r="327" spans="1:14" ht="26.25" customHeight="1">
      <c r="A327" s="6">
        <v>96</v>
      </c>
      <c r="B327" s="27" t="s">
        <v>136</v>
      </c>
      <c r="C327" s="20" t="s">
        <v>137</v>
      </c>
      <c r="D327" s="18">
        <v>4.3</v>
      </c>
      <c r="E327" s="18">
        <v>5.9</v>
      </c>
      <c r="F327" s="18">
        <v>17.3</v>
      </c>
      <c r="G327" s="18">
        <v>139</v>
      </c>
      <c r="H327" s="18">
        <v>22</v>
      </c>
      <c r="I327" s="18">
        <v>26</v>
      </c>
      <c r="J327" s="18">
        <v>75</v>
      </c>
      <c r="K327" s="18">
        <v>0.98</v>
      </c>
      <c r="L327" s="18">
        <v>0.1</v>
      </c>
      <c r="M327" s="18">
        <v>7.55</v>
      </c>
      <c r="N327" s="18">
        <v>0.02</v>
      </c>
    </row>
    <row r="328" spans="1:14" ht="12.75" customHeight="1">
      <c r="A328" s="6">
        <v>243</v>
      </c>
      <c r="B328" s="19" t="s">
        <v>22</v>
      </c>
      <c r="C328" s="20" t="s">
        <v>23</v>
      </c>
      <c r="D328" s="18">
        <v>5.5</v>
      </c>
      <c r="E328" s="18">
        <v>12</v>
      </c>
      <c r="F328" s="18">
        <v>0.2</v>
      </c>
      <c r="G328" s="18">
        <v>131</v>
      </c>
      <c r="H328" s="18">
        <v>18</v>
      </c>
      <c r="I328" s="18">
        <v>10</v>
      </c>
      <c r="J328" s="18">
        <v>80</v>
      </c>
      <c r="K328" s="18">
        <v>0.9</v>
      </c>
      <c r="L328" s="18">
        <v>0.1</v>
      </c>
      <c r="M328" s="18">
        <v>0</v>
      </c>
      <c r="N328" s="18">
        <v>0</v>
      </c>
    </row>
    <row r="329" spans="1:14" ht="12.75" customHeight="1">
      <c r="A329" s="6" t="s">
        <v>100</v>
      </c>
      <c r="B329" s="22" t="s">
        <v>101</v>
      </c>
      <c r="C329" s="20" t="s">
        <v>37</v>
      </c>
      <c r="D329" s="18">
        <v>10.54</v>
      </c>
      <c r="E329" s="18">
        <v>13.65</v>
      </c>
      <c r="F329" s="18">
        <v>29.64</v>
      </c>
      <c r="G329" s="18">
        <v>384</v>
      </c>
      <c r="H329" s="18">
        <v>98</v>
      </c>
      <c r="I329" s="18">
        <v>14</v>
      </c>
      <c r="J329" s="18">
        <v>106</v>
      </c>
      <c r="K329" s="18">
        <v>0.98</v>
      </c>
      <c r="L329" s="18">
        <v>0.06</v>
      </c>
      <c r="M329" s="18">
        <v>0.13</v>
      </c>
      <c r="N329" s="18">
        <v>0.1</v>
      </c>
    </row>
    <row r="330" spans="1:14" ht="12.75" customHeight="1">
      <c r="A330" s="6">
        <v>306</v>
      </c>
      <c r="B330" s="21" t="s">
        <v>138</v>
      </c>
      <c r="C330" s="17" t="s">
        <v>23</v>
      </c>
      <c r="D330" s="18">
        <v>1.6</v>
      </c>
      <c r="E330" s="18">
        <v>0.1</v>
      </c>
      <c r="F330" s="18">
        <v>3.3</v>
      </c>
      <c r="G330" s="18">
        <v>20</v>
      </c>
      <c r="H330" s="18">
        <v>10</v>
      </c>
      <c r="I330" s="18">
        <v>10</v>
      </c>
      <c r="J330" s="18">
        <v>32</v>
      </c>
      <c r="K330" s="18">
        <v>0.36</v>
      </c>
      <c r="L330" s="18">
        <v>0</v>
      </c>
      <c r="M330" s="18">
        <v>5</v>
      </c>
      <c r="N330" s="18">
        <v>0</v>
      </c>
    </row>
    <row r="331" spans="1:14" ht="12.75" customHeight="1">
      <c r="A331" s="6">
        <v>338</v>
      </c>
      <c r="B331" s="16" t="s">
        <v>38</v>
      </c>
      <c r="C331" s="17" t="s">
        <v>21</v>
      </c>
      <c r="D331" s="18">
        <v>0.6</v>
      </c>
      <c r="E331" s="18">
        <v>0.6</v>
      </c>
      <c r="F331" s="18">
        <v>14.7</v>
      </c>
      <c r="G331" s="18">
        <v>71</v>
      </c>
      <c r="H331" s="18">
        <v>24</v>
      </c>
      <c r="I331" s="18">
        <v>14</v>
      </c>
      <c r="J331" s="18">
        <v>17</v>
      </c>
      <c r="K331" s="18">
        <v>3.3</v>
      </c>
      <c r="L331" s="18">
        <v>0.05</v>
      </c>
      <c r="M331" s="18">
        <v>15</v>
      </c>
      <c r="N331" s="18">
        <v>0</v>
      </c>
    </row>
    <row r="332" spans="1:14" ht="12.75" customHeight="1">
      <c r="A332" s="6">
        <v>348</v>
      </c>
      <c r="B332" s="21" t="s">
        <v>39</v>
      </c>
      <c r="C332" s="17" t="s">
        <v>28</v>
      </c>
      <c r="D332" s="18">
        <v>1</v>
      </c>
      <c r="E332" s="18">
        <v>0.1</v>
      </c>
      <c r="F332" s="18">
        <v>25.2</v>
      </c>
      <c r="G332" s="18">
        <v>106</v>
      </c>
      <c r="H332" s="18">
        <v>33</v>
      </c>
      <c r="I332" s="18">
        <v>21</v>
      </c>
      <c r="J332" s="18">
        <v>29</v>
      </c>
      <c r="K332" s="18">
        <v>0.69</v>
      </c>
      <c r="L332" s="18">
        <v>0.02</v>
      </c>
      <c r="M332" s="18">
        <v>0.89</v>
      </c>
      <c r="N332" s="18">
        <v>0</v>
      </c>
    </row>
    <row r="333" spans="1:14" ht="12.75" customHeight="1">
      <c r="A333" s="6"/>
      <c r="B333" s="19" t="s">
        <v>40</v>
      </c>
      <c r="C333" s="20" t="s">
        <v>41</v>
      </c>
      <c r="D333" s="18">
        <v>9.4</v>
      </c>
      <c r="E333" s="29">
        <v>2.8</v>
      </c>
      <c r="F333" s="18">
        <v>62.2</v>
      </c>
      <c r="G333" s="18">
        <v>312</v>
      </c>
      <c r="H333" s="18">
        <v>32</v>
      </c>
      <c r="I333" s="18">
        <v>49</v>
      </c>
      <c r="J333" s="18">
        <v>148</v>
      </c>
      <c r="K333" s="18">
        <v>3.6</v>
      </c>
      <c r="L333" s="18">
        <v>0.2</v>
      </c>
      <c r="M333" s="18">
        <v>0</v>
      </c>
      <c r="N333" s="18">
        <v>0</v>
      </c>
    </row>
    <row r="334" spans="1:14" ht="12.75" customHeight="1">
      <c r="A334" s="6"/>
      <c r="B334" s="53" t="s">
        <v>30</v>
      </c>
      <c r="C334" s="20"/>
      <c r="D334" s="25">
        <f t="shared" ref="D334:N334" si="55">SUM(D327:D333)</f>
        <v>32.940000000000005</v>
      </c>
      <c r="E334" s="25">
        <f t="shared" si="55"/>
        <v>35.15</v>
      </c>
      <c r="F334" s="25">
        <f t="shared" si="55"/>
        <v>152.54000000000002</v>
      </c>
      <c r="G334" s="25">
        <f t="shared" si="55"/>
        <v>1163</v>
      </c>
      <c r="H334" s="25">
        <f t="shared" si="55"/>
        <v>237</v>
      </c>
      <c r="I334" s="25">
        <f t="shared" si="55"/>
        <v>144</v>
      </c>
      <c r="J334" s="25">
        <f t="shared" si="55"/>
        <v>487</v>
      </c>
      <c r="K334" s="25">
        <f t="shared" si="55"/>
        <v>10.809999999999999</v>
      </c>
      <c r="L334" s="25">
        <f t="shared" si="55"/>
        <v>0.53</v>
      </c>
      <c r="M334" s="25">
        <f t="shared" si="55"/>
        <v>28.57</v>
      </c>
      <c r="N334" s="25">
        <f t="shared" si="55"/>
        <v>0.12000000000000001</v>
      </c>
    </row>
    <row r="335" spans="1:14" ht="12.75" customHeight="1">
      <c r="A335" s="6"/>
      <c r="B335" s="58" t="s">
        <v>42</v>
      </c>
      <c r="C335" s="68"/>
      <c r="D335" s="31">
        <f t="shared" ref="D335:N335" si="56">D325+D334</f>
        <v>51.540000000000006</v>
      </c>
      <c r="E335" s="31">
        <f t="shared" si="56"/>
        <v>60.45</v>
      </c>
      <c r="F335" s="31">
        <f t="shared" si="56"/>
        <v>253.34000000000003</v>
      </c>
      <c r="G335" s="31">
        <f t="shared" si="56"/>
        <v>1867</v>
      </c>
      <c r="H335" s="31">
        <f t="shared" si="56"/>
        <v>568</v>
      </c>
      <c r="I335" s="31">
        <f t="shared" si="56"/>
        <v>205.5</v>
      </c>
      <c r="J335" s="31">
        <f t="shared" si="56"/>
        <v>795</v>
      </c>
      <c r="K335" s="31">
        <f t="shared" si="56"/>
        <v>12.559999999999999</v>
      </c>
      <c r="L335" s="31">
        <f t="shared" si="56"/>
        <v>0.94</v>
      </c>
      <c r="M335" s="31">
        <f t="shared" si="56"/>
        <v>31.05</v>
      </c>
      <c r="N335" s="31">
        <f t="shared" si="56"/>
        <v>0.25</v>
      </c>
    </row>
    <row r="336" spans="1:14" ht="12.75" customHeight="1">
      <c r="A336" s="12"/>
      <c r="B336" s="61" t="s">
        <v>43</v>
      </c>
      <c r="C336" s="14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</row>
    <row r="337" spans="1:14" ht="12.75" customHeight="1">
      <c r="A337" s="12"/>
      <c r="B337" s="13" t="s">
        <v>19</v>
      </c>
      <c r="C337" s="14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</row>
    <row r="338" spans="1:14" ht="12.75" customHeight="1">
      <c r="A338" s="6">
        <v>14</v>
      </c>
      <c r="B338" s="22" t="s">
        <v>44</v>
      </c>
      <c r="C338" s="38" t="s">
        <v>45</v>
      </c>
      <c r="D338" s="18">
        <v>0.1</v>
      </c>
      <c r="E338" s="18">
        <v>7.3</v>
      </c>
      <c r="F338" s="18">
        <v>0.1</v>
      </c>
      <c r="G338" s="18">
        <v>66</v>
      </c>
      <c r="H338" s="18">
        <v>2</v>
      </c>
      <c r="I338" s="18">
        <v>0</v>
      </c>
      <c r="J338" s="18">
        <v>3</v>
      </c>
      <c r="K338" s="18">
        <v>0.02</v>
      </c>
      <c r="L338" s="18">
        <v>0</v>
      </c>
      <c r="M338" s="18">
        <v>0</v>
      </c>
      <c r="N338" s="18">
        <v>0.04</v>
      </c>
    </row>
    <row r="339" spans="1:14" ht="12.75" customHeight="1">
      <c r="A339" s="6">
        <v>291</v>
      </c>
      <c r="B339" s="16" t="s">
        <v>139</v>
      </c>
      <c r="C339" s="17" t="s">
        <v>28</v>
      </c>
      <c r="D339" s="18">
        <v>18.600000000000001</v>
      </c>
      <c r="E339" s="18">
        <v>10.4</v>
      </c>
      <c r="F339" s="18">
        <v>41.7</v>
      </c>
      <c r="G339" s="18">
        <v>384</v>
      </c>
      <c r="H339" s="18">
        <v>21</v>
      </c>
      <c r="I339" s="18">
        <v>82</v>
      </c>
      <c r="J339" s="18">
        <v>194</v>
      </c>
      <c r="K339" s="18">
        <v>1.6</v>
      </c>
      <c r="L339" s="18">
        <v>0.09</v>
      </c>
      <c r="M339" s="18">
        <v>3.27</v>
      </c>
      <c r="N339" s="18">
        <v>0.04</v>
      </c>
    </row>
    <row r="340" spans="1:14" ht="12.75" customHeight="1">
      <c r="A340" s="36">
        <v>71</v>
      </c>
      <c r="B340" s="37" t="s">
        <v>56</v>
      </c>
      <c r="C340" s="38" t="s">
        <v>52</v>
      </c>
      <c r="D340" s="18">
        <v>0.8</v>
      </c>
      <c r="E340" s="18">
        <v>0.1</v>
      </c>
      <c r="F340" s="18">
        <v>2.7</v>
      </c>
      <c r="G340" s="18">
        <v>17</v>
      </c>
      <c r="H340" s="18">
        <v>10</v>
      </c>
      <c r="I340" s="18">
        <v>14</v>
      </c>
      <c r="J340" s="18">
        <v>18</v>
      </c>
      <c r="K340" s="18">
        <v>0.63</v>
      </c>
      <c r="L340" s="18">
        <v>0.04</v>
      </c>
      <c r="M340" s="18">
        <v>17.5</v>
      </c>
      <c r="N340" s="18">
        <v>0</v>
      </c>
    </row>
    <row r="341" spans="1:14" ht="12.75" customHeight="1">
      <c r="A341" s="6">
        <v>338</v>
      </c>
      <c r="B341" s="16" t="s">
        <v>38</v>
      </c>
      <c r="C341" s="17" t="s">
        <v>21</v>
      </c>
      <c r="D341" s="18">
        <v>0.6</v>
      </c>
      <c r="E341" s="18">
        <v>0.6</v>
      </c>
      <c r="F341" s="18">
        <v>14.7</v>
      </c>
      <c r="G341" s="18">
        <v>71</v>
      </c>
      <c r="H341" s="18">
        <v>24</v>
      </c>
      <c r="I341" s="18">
        <v>14</v>
      </c>
      <c r="J341" s="18">
        <v>17</v>
      </c>
      <c r="K341" s="18">
        <v>3.3</v>
      </c>
      <c r="L341" s="18">
        <v>0.05</v>
      </c>
      <c r="M341" s="18">
        <v>15</v>
      </c>
      <c r="N341" s="18">
        <v>0</v>
      </c>
    </row>
    <row r="342" spans="1:14" ht="12.75" customHeight="1">
      <c r="A342" s="6">
        <v>693</v>
      </c>
      <c r="B342" s="16" t="s">
        <v>72</v>
      </c>
      <c r="C342" s="17" t="s">
        <v>28</v>
      </c>
      <c r="D342" s="18">
        <v>3.9</v>
      </c>
      <c r="E342" s="18">
        <v>3.8</v>
      </c>
      <c r="F342" s="18">
        <v>24.1</v>
      </c>
      <c r="G342" s="18">
        <v>143</v>
      </c>
      <c r="H342" s="18">
        <v>126</v>
      </c>
      <c r="I342" s="18">
        <v>31</v>
      </c>
      <c r="J342" s="18">
        <v>116</v>
      </c>
      <c r="K342" s="18">
        <v>1.03</v>
      </c>
      <c r="L342" s="18">
        <v>0.05</v>
      </c>
      <c r="M342" s="18">
        <v>1.3</v>
      </c>
      <c r="N342" s="18">
        <v>0.02</v>
      </c>
    </row>
    <row r="343" spans="1:14" ht="12.75" customHeight="1">
      <c r="A343" s="6"/>
      <c r="B343" s="22" t="s">
        <v>29</v>
      </c>
      <c r="C343" s="20" t="s">
        <v>149</v>
      </c>
      <c r="D343" s="18">
        <v>4.3</v>
      </c>
      <c r="E343" s="18">
        <v>1.8</v>
      </c>
      <c r="F343" s="18">
        <v>30.2</v>
      </c>
      <c r="G343" s="18">
        <v>154</v>
      </c>
      <c r="H343" s="18">
        <v>10</v>
      </c>
      <c r="I343" s="18">
        <v>15</v>
      </c>
      <c r="J343" s="18">
        <v>41</v>
      </c>
      <c r="K343" s="18">
        <v>0.9</v>
      </c>
      <c r="L343" s="18">
        <v>0.06</v>
      </c>
      <c r="M343" s="18">
        <v>0</v>
      </c>
      <c r="N343" s="18">
        <v>0</v>
      </c>
    </row>
    <row r="344" spans="1:14" ht="12.75" customHeight="1">
      <c r="A344" s="6"/>
      <c r="B344" s="53" t="s">
        <v>30</v>
      </c>
      <c r="C344" s="20"/>
      <c r="D344" s="25">
        <f t="shared" ref="D344:N344" si="57">SUM(D338:D343)</f>
        <v>28.300000000000004</v>
      </c>
      <c r="E344" s="25">
        <f t="shared" si="57"/>
        <v>24.000000000000004</v>
      </c>
      <c r="F344" s="25">
        <f t="shared" si="57"/>
        <v>113.50000000000001</v>
      </c>
      <c r="G344" s="25">
        <f t="shared" si="57"/>
        <v>835</v>
      </c>
      <c r="H344" s="25">
        <f t="shared" si="57"/>
        <v>193</v>
      </c>
      <c r="I344" s="25">
        <f t="shared" si="57"/>
        <v>156</v>
      </c>
      <c r="J344" s="25">
        <f t="shared" si="57"/>
        <v>389</v>
      </c>
      <c r="K344" s="25">
        <f t="shared" si="57"/>
        <v>7.48</v>
      </c>
      <c r="L344" s="25">
        <f t="shared" si="57"/>
        <v>0.28999999999999998</v>
      </c>
      <c r="M344" s="25">
        <f t="shared" si="57"/>
        <v>37.069999999999993</v>
      </c>
      <c r="N344" s="25">
        <f t="shared" si="57"/>
        <v>0.1</v>
      </c>
    </row>
    <row r="345" spans="1:14" ht="12.75" customHeight="1">
      <c r="A345" s="12"/>
      <c r="B345" s="57" t="s">
        <v>31</v>
      </c>
      <c r="C345" s="14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</row>
    <row r="346" spans="1:14" ht="12.75" customHeight="1">
      <c r="A346" s="6">
        <v>88</v>
      </c>
      <c r="B346" s="27" t="s">
        <v>140</v>
      </c>
      <c r="C346" s="17" t="s">
        <v>59</v>
      </c>
      <c r="D346" s="18">
        <v>4.6500000000000004</v>
      </c>
      <c r="E346" s="18">
        <v>3</v>
      </c>
      <c r="F346" s="18">
        <v>7.7</v>
      </c>
      <c r="G346" s="18">
        <v>81</v>
      </c>
      <c r="H346" s="18">
        <v>34</v>
      </c>
      <c r="I346" s="18">
        <v>22</v>
      </c>
      <c r="J346" s="18">
        <v>47</v>
      </c>
      <c r="K346" s="18">
        <v>0.76</v>
      </c>
      <c r="L346" s="18">
        <v>0.06</v>
      </c>
      <c r="M346" s="18">
        <v>18.36</v>
      </c>
      <c r="N346" s="18">
        <v>0</v>
      </c>
    </row>
    <row r="347" spans="1:14" ht="12.75" customHeight="1">
      <c r="A347" s="6" t="s">
        <v>60</v>
      </c>
      <c r="B347" s="16" t="s">
        <v>61</v>
      </c>
      <c r="C347" s="17" t="s">
        <v>35</v>
      </c>
      <c r="D347" s="18">
        <v>19.91</v>
      </c>
      <c r="E347" s="18">
        <v>11.11</v>
      </c>
      <c r="F347" s="18">
        <v>4.8100000000000005</v>
      </c>
      <c r="G347" s="18">
        <v>198</v>
      </c>
      <c r="H347" s="18">
        <v>16</v>
      </c>
      <c r="I347" s="18">
        <v>23</v>
      </c>
      <c r="J347" s="18">
        <v>156</v>
      </c>
      <c r="K347" s="18">
        <v>0.69</v>
      </c>
      <c r="L347" s="18">
        <v>0.18</v>
      </c>
      <c r="M347" s="18">
        <v>0.63</v>
      </c>
      <c r="N347" s="18">
        <v>0.03</v>
      </c>
    </row>
    <row r="348" spans="1:14" ht="12.75" customHeight="1">
      <c r="A348" s="39">
        <v>312</v>
      </c>
      <c r="B348" s="40" t="s">
        <v>62</v>
      </c>
      <c r="C348" s="34" t="s">
        <v>37</v>
      </c>
      <c r="D348" s="41">
        <v>3.8</v>
      </c>
      <c r="E348" s="41">
        <v>6.5</v>
      </c>
      <c r="F348" s="41">
        <v>14.5</v>
      </c>
      <c r="G348" s="41">
        <v>166</v>
      </c>
      <c r="H348" s="41">
        <v>46</v>
      </c>
      <c r="I348" s="41">
        <v>33</v>
      </c>
      <c r="J348" s="41">
        <v>99</v>
      </c>
      <c r="K348" s="41">
        <v>1.18</v>
      </c>
      <c r="L348" s="41">
        <v>0.17</v>
      </c>
      <c r="M348" s="41">
        <v>6.19</v>
      </c>
      <c r="N348" s="41">
        <v>0.03</v>
      </c>
    </row>
    <row r="349" spans="1:14" ht="12.75" customHeight="1">
      <c r="A349" s="6">
        <v>71</v>
      </c>
      <c r="B349" s="33" t="s">
        <v>165</v>
      </c>
      <c r="C349" s="34" t="s">
        <v>52</v>
      </c>
      <c r="D349" s="18">
        <v>0.6</v>
      </c>
      <c r="E349" s="18">
        <v>0.1</v>
      </c>
      <c r="F349" s="18">
        <v>1.8</v>
      </c>
      <c r="G349" s="18">
        <v>10</v>
      </c>
      <c r="H349" s="18">
        <v>16</v>
      </c>
      <c r="I349" s="18">
        <v>10</v>
      </c>
      <c r="J349" s="18">
        <v>29</v>
      </c>
      <c r="K349" s="18">
        <v>0.42</v>
      </c>
      <c r="L349" s="18">
        <v>0.02</v>
      </c>
      <c r="M349" s="18">
        <v>7</v>
      </c>
      <c r="N349" s="18">
        <v>0</v>
      </c>
    </row>
    <row r="350" spans="1:14" ht="12.75" customHeight="1">
      <c r="A350" s="6" t="s">
        <v>53</v>
      </c>
      <c r="B350" s="37" t="s">
        <v>106</v>
      </c>
      <c r="C350" s="38" t="s">
        <v>28</v>
      </c>
      <c r="D350" s="18">
        <v>0.2</v>
      </c>
      <c r="E350" s="18">
        <v>0.1</v>
      </c>
      <c r="F350" s="18">
        <v>18.2</v>
      </c>
      <c r="G350" s="18">
        <v>76</v>
      </c>
      <c r="H350" s="18">
        <v>20</v>
      </c>
      <c r="I350" s="18">
        <v>10</v>
      </c>
      <c r="J350" s="18">
        <v>9</v>
      </c>
      <c r="K350" s="18">
        <v>0.2</v>
      </c>
      <c r="L350" s="18">
        <v>0.01</v>
      </c>
      <c r="M350" s="18">
        <v>4.5</v>
      </c>
      <c r="N350" s="18">
        <v>0</v>
      </c>
    </row>
    <row r="351" spans="1:14" ht="12.75" customHeight="1">
      <c r="A351" s="6"/>
      <c r="B351" s="19" t="s">
        <v>40</v>
      </c>
      <c r="C351" s="20" t="s">
        <v>41</v>
      </c>
      <c r="D351" s="18">
        <v>9.4</v>
      </c>
      <c r="E351" s="29">
        <v>2.8</v>
      </c>
      <c r="F351" s="18">
        <v>62.2</v>
      </c>
      <c r="G351" s="18">
        <v>312</v>
      </c>
      <c r="H351" s="18">
        <v>32</v>
      </c>
      <c r="I351" s="18">
        <v>49</v>
      </c>
      <c r="J351" s="18">
        <v>148</v>
      </c>
      <c r="K351" s="18">
        <v>3.6</v>
      </c>
      <c r="L351" s="18">
        <v>0.2</v>
      </c>
      <c r="M351" s="18">
        <v>0</v>
      </c>
      <c r="N351" s="18">
        <v>0</v>
      </c>
    </row>
    <row r="352" spans="1:14" ht="12.75" customHeight="1">
      <c r="A352" s="6"/>
      <c r="B352" s="53" t="s">
        <v>30</v>
      </c>
      <c r="C352" s="20"/>
      <c r="D352" s="25">
        <f t="shared" ref="D352:N352" si="58">SUM(D346:D351)</f>
        <v>38.56</v>
      </c>
      <c r="E352" s="25">
        <f t="shared" si="58"/>
        <v>23.610000000000003</v>
      </c>
      <c r="F352" s="25">
        <f t="shared" si="58"/>
        <v>109.21000000000001</v>
      </c>
      <c r="G352" s="25">
        <f t="shared" si="58"/>
        <v>843</v>
      </c>
      <c r="H352" s="25">
        <f t="shared" si="58"/>
        <v>164</v>
      </c>
      <c r="I352" s="25">
        <f t="shared" si="58"/>
        <v>147</v>
      </c>
      <c r="J352" s="25">
        <f t="shared" si="58"/>
        <v>488</v>
      </c>
      <c r="K352" s="25">
        <f t="shared" si="58"/>
        <v>6.85</v>
      </c>
      <c r="L352" s="25">
        <f t="shared" si="58"/>
        <v>0.64000000000000012</v>
      </c>
      <c r="M352" s="25">
        <f t="shared" si="58"/>
        <v>36.68</v>
      </c>
      <c r="N352" s="25">
        <f t="shared" si="58"/>
        <v>0.06</v>
      </c>
    </row>
    <row r="353" spans="1:14" ht="12.75" customHeight="1">
      <c r="A353" s="12"/>
      <c r="B353" s="69" t="s">
        <v>42</v>
      </c>
      <c r="C353" s="70"/>
      <c r="D353" s="31">
        <f t="shared" ref="D353:N353" si="59">D344+D352</f>
        <v>66.860000000000014</v>
      </c>
      <c r="E353" s="31">
        <f t="shared" si="59"/>
        <v>47.610000000000007</v>
      </c>
      <c r="F353" s="31">
        <f t="shared" si="59"/>
        <v>222.71000000000004</v>
      </c>
      <c r="G353" s="31">
        <f t="shared" si="59"/>
        <v>1678</v>
      </c>
      <c r="H353" s="31">
        <f t="shared" si="59"/>
        <v>357</v>
      </c>
      <c r="I353" s="31">
        <f t="shared" si="59"/>
        <v>303</v>
      </c>
      <c r="J353" s="31">
        <f t="shared" si="59"/>
        <v>877</v>
      </c>
      <c r="K353" s="31">
        <f t="shared" si="59"/>
        <v>14.33</v>
      </c>
      <c r="L353" s="31">
        <f t="shared" si="59"/>
        <v>0.93000000000000016</v>
      </c>
      <c r="M353" s="31">
        <f t="shared" si="59"/>
        <v>73.75</v>
      </c>
      <c r="N353" s="31">
        <f t="shared" si="59"/>
        <v>0.16</v>
      </c>
    </row>
    <row r="354" spans="1:14" ht="12.75" customHeight="1">
      <c r="A354" s="12"/>
      <c r="B354" s="61" t="s">
        <v>55</v>
      </c>
      <c r="C354" s="14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</row>
    <row r="355" spans="1:14" ht="12.75" customHeight="1">
      <c r="A355" s="12"/>
      <c r="B355" s="13" t="s">
        <v>19</v>
      </c>
      <c r="C355" s="14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</row>
    <row r="356" spans="1:14" ht="12.75" customHeight="1">
      <c r="A356" s="6">
        <v>14</v>
      </c>
      <c r="B356" s="22" t="s">
        <v>44</v>
      </c>
      <c r="C356" s="38" t="s">
        <v>45</v>
      </c>
      <c r="D356" s="18">
        <v>0.1</v>
      </c>
      <c r="E356" s="18">
        <v>7.3</v>
      </c>
      <c r="F356" s="18">
        <v>0.1</v>
      </c>
      <c r="G356" s="18">
        <v>66</v>
      </c>
      <c r="H356" s="18">
        <v>2</v>
      </c>
      <c r="I356" s="18">
        <v>0</v>
      </c>
      <c r="J356" s="18">
        <v>3</v>
      </c>
      <c r="K356" s="18">
        <v>0.02</v>
      </c>
      <c r="L356" s="18">
        <v>0</v>
      </c>
      <c r="M356" s="18">
        <v>0</v>
      </c>
      <c r="N356" s="18">
        <v>0.04</v>
      </c>
    </row>
    <row r="357" spans="1:14" ht="12.75" customHeight="1">
      <c r="A357" s="6">
        <v>223</v>
      </c>
      <c r="B357" s="16" t="s">
        <v>46</v>
      </c>
      <c r="C357" s="17" t="s">
        <v>47</v>
      </c>
      <c r="D357" s="18">
        <v>33.5</v>
      </c>
      <c r="E357" s="18">
        <v>25.5</v>
      </c>
      <c r="F357" s="18">
        <v>45.9</v>
      </c>
      <c r="G357" s="18">
        <v>499</v>
      </c>
      <c r="H357" s="18">
        <v>380</v>
      </c>
      <c r="I357" s="18">
        <v>53</v>
      </c>
      <c r="J357" s="18">
        <v>475</v>
      </c>
      <c r="K357" s="18">
        <v>1.34</v>
      </c>
      <c r="L357" s="18">
        <v>0.12</v>
      </c>
      <c r="M357" s="18">
        <v>0.63</v>
      </c>
      <c r="N357" s="18">
        <v>0.09</v>
      </c>
    </row>
    <row r="358" spans="1:14" ht="12.75" customHeight="1">
      <c r="A358" s="6">
        <v>376</v>
      </c>
      <c r="B358" s="33" t="s">
        <v>48</v>
      </c>
      <c r="C358" s="17" t="s">
        <v>28</v>
      </c>
      <c r="D358" s="18">
        <v>0.2</v>
      </c>
      <c r="E358" s="18">
        <v>0.1</v>
      </c>
      <c r="F358" s="18">
        <v>10.1</v>
      </c>
      <c r="G358" s="18">
        <v>41</v>
      </c>
      <c r="H358" s="18">
        <v>5</v>
      </c>
      <c r="I358" s="18">
        <v>4</v>
      </c>
      <c r="J358" s="18">
        <v>8</v>
      </c>
      <c r="K358" s="18">
        <v>0.85</v>
      </c>
      <c r="L358" s="18">
        <v>0</v>
      </c>
      <c r="M358" s="18">
        <v>0.1</v>
      </c>
      <c r="N358" s="18">
        <v>0</v>
      </c>
    </row>
    <row r="359" spans="1:14" ht="12.75" customHeight="1">
      <c r="A359" s="6"/>
      <c r="B359" s="22" t="s">
        <v>29</v>
      </c>
      <c r="C359" s="20" t="s">
        <v>149</v>
      </c>
      <c r="D359" s="18">
        <v>4.3</v>
      </c>
      <c r="E359" s="18">
        <v>1.8</v>
      </c>
      <c r="F359" s="18">
        <v>30.2</v>
      </c>
      <c r="G359" s="18">
        <v>154</v>
      </c>
      <c r="H359" s="18">
        <v>10</v>
      </c>
      <c r="I359" s="18">
        <v>15</v>
      </c>
      <c r="J359" s="18">
        <v>41</v>
      </c>
      <c r="K359" s="18">
        <v>0.9</v>
      </c>
      <c r="L359" s="18">
        <v>0.06</v>
      </c>
      <c r="M359" s="18">
        <v>0</v>
      </c>
      <c r="N359" s="18">
        <v>0</v>
      </c>
    </row>
    <row r="360" spans="1:14" ht="12.75" customHeight="1">
      <c r="A360" s="6"/>
      <c r="B360" s="53" t="s">
        <v>30</v>
      </c>
      <c r="C360" s="20"/>
      <c r="D360" s="25">
        <f t="shared" ref="D360:N360" si="60">SUM(D356:D359)</f>
        <v>38.1</v>
      </c>
      <c r="E360" s="25">
        <f t="shared" si="60"/>
        <v>34.699999999999996</v>
      </c>
      <c r="F360" s="25">
        <f t="shared" si="60"/>
        <v>86.3</v>
      </c>
      <c r="G360" s="25">
        <f t="shared" si="60"/>
        <v>760</v>
      </c>
      <c r="H360" s="25">
        <f t="shared" si="60"/>
        <v>397</v>
      </c>
      <c r="I360" s="25">
        <f t="shared" si="60"/>
        <v>72</v>
      </c>
      <c r="J360" s="25">
        <f t="shared" si="60"/>
        <v>527</v>
      </c>
      <c r="K360" s="25">
        <f t="shared" si="60"/>
        <v>3.11</v>
      </c>
      <c r="L360" s="25">
        <f t="shared" si="60"/>
        <v>0.18</v>
      </c>
      <c r="M360" s="25">
        <f t="shared" si="60"/>
        <v>0.73</v>
      </c>
      <c r="N360" s="25">
        <f t="shared" si="60"/>
        <v>0.13</v>
      </c>
    </row>
    <row r="361" spans="1:14" ht="12.75" customHeight="1">
      <c r="A361" s="12"/>
      <c r="B361" s="57" t="s">
        <v>31</v>
      </c>
      <c r="C361" s="14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</row>
    <row r="362" spans="1:14" ht="12.75" customHeight="1">
      <c r="A362" s="6" t="s">
        <v>107</v>
      </c>
      <c r="B362" s="27" t="s">
        <v>108</v>
      </c>
      <c r="C362" s="34" t="s">
        <v>109</v>
      </c>
      <c r="D362" s="18">
        <v>9.4</v>
      </c>
      <c r="E362" s="18">
        <v>1.1000000000000001</v>
      </c>
      <c r="F362" s="18">
        <v>16.3</v>
      </c>
      <c r="G362" s="18">
        <v>128</v>
      </c>
      <c r="H362" s="18">
        <v>12.5</v>
      </c>
      <c r="I362" s="18">
        <v>30</v>
      </c>
      <c r="J362" s="18">
        <v>49</v>
      </c>
      <c r="K362" s="18">
        <v>0.81</v>
      </c>
      <c r="L362" s="18">
        <v>0.04</v>
      </c>
      <c r="M362" s="18">
        <v>1.26</v>
      </c>
      <c r="N362" s="18">
        <v>0.01</v>
      </c>
    </row>
    <row r="363" spans="1:14" ht="12.75" customHeight="1">
      <c r="A363" s="6">
        <v>260</v>
      </c>
      <c r="B363" s="27" t="s">
        <v>34</v>
      </c>
      <c r="C363" s="20" t="s">
        <v>35</v>
      </c>
      <c r="D363" s="18">
        <v>15.74</v>
      </c>
      <c r="E363" s="18">
        <v>8.09</v>
      </c>
      <c r="F363" s="18">
        <v>2.68</v>
      </c>
      <c r="G363" s="18">
        <v>143</v>
      </c>
      <c r="H363" s="18">
        <v>12</v>
      </c>
      <c r="I363" s="18">
        <v>4</v>
      </c>
      <c r="J363" s="18">
        <v>15</v>
      </c>
      <c r="K363" s="18">
        <v>0.19</v>
      </c>
      <c r="L363" s="18">
        <v>0.01</v>
      </c>
      <c r="M363" s="18">
        <v>0.76</v>
      </c>
      <c r="N363" s="18">
        <v>0.01</v>
      </c>
    </row>
    <row r="364" spans="1:14" ht="12.75" customHeight="1">
      <c r="A364" s="6">
        <v>302</v>
      </c>
      <c r="B364" s="16" t="s">
        <v>121</v>
      </c>
      <c r="C364" s="17" t="s">
        <v>37</v>
      </c>
      <c r="D364" s="18">
        <v>10.199999999999999</v>
      </c>
      <c r="E364" s="18">
        <v>8.8000000000000007</v>
      </c>
      <c r="F364" s="18">
        <v>44.1</v>
      </c>
      <c r="G364" s="18">
        <v>302</v>
      </c>
      <c r="H364" s="18">
        <v>18</v>
      </c>
      <c r="I364" s="18">
        <v>161</v>
      </c>
      <c r="J364" s="18">
        <v>242</v>
      </c>
      <c r="K364" s="18">
        <v>5.4</v>
      </c>
      <c r="L364" s="18">
        <v>0.25</v>
      </c>
      <c r="M364" s="18">
        <v>0</v>
      </c>
      <c r="N364" s="18">
        <v>0.03</v>
      </c>
    </row>
    <row r="365" spans="1:14" ht="12.75" customHeight="1">
      <c r="A365" s="36">
        <v>71</v>
      </c>
      <c r="B365" s="37" t="s">
        <v>56</v>
      </c>
      <c r="C365" s="38" t="s">
        <v>52</v>
      </c>
      <c r="D365" s="18">
        <v>0.8</v>
      </c>
      <c r="E365" s="18">
        <v>0.1</v>
      </c>
      <c r="F365" s="18">
        <v>2.7</v>
      </c>
      <c r="G365" s="18">
        <v>17</v>
      </c>
      <c r="H365" s="18">
        <v>10</v>
      </c>
      <c r="I365" s="18">
        <v>14</v>
      </c>
      <c r="J365" s="18">
        <v>18</v>
      </c>
      <c r="K365" s="18">
        <v>0.63</v>
      </c>
      <c r="L365" s="18">
        <v>0.04</v>
      </c>
      <c r="M365" s="18">
        <v>17.5</v>
      </c>
      <c r="N365" s="18">
        <v>0</v>
      </c>
    </row>
    <row r="366" spans="1:14" ht="12.75" customHeight="1">
      <c r="A366" s="6">
        <v>348</v>
      </c>
      <c r="B366" s="21" t="s">
        <v>39</v>
      </c>
      <c r="C366" s="17" t="s">
        <v>28</v>
      </c>
      <c r="D366" s="18">
        <v>1</v>
      </c>
      <c r="E366" s="18">
        <v>0.1</v>
      </c>
      <c r="F366" s="18">
        <v>25.2</v>
      </c>
      <c r="G366" s="18">
        <v>106</v>
      </c>
      <c r="H366" s="18">
        <v>33</v>
      </c>
      <c r="I366" s="18">
        <v>21</v>
      </c>
      <c r="J366" s="18">
        <v>29</v>
      </c>
      <c r="K366" s="18">
        <v>0.69</v>
      </c>
      <c r="L366" s="18">
        <v>0.02</v>
      </c>
      <c r="M366" s="18">
        <v>0.89</v>
      </c>
      <c r="N366" s="18">
        <v>0</v>
      </c>
    </row>
    <row r="367" spans="1:14" ht="12.75" customHeight="1">
      <c r="A367" s="6"/>
      <c r="B367" s="19" t="s">
        <v>40</v>
      </c>
      <c r="C367" s="20" t="s">
        <v>41</v>
      </c>
      <c r="D367" s="18">
        <v>9.4</v>
      </c>
      <c r="E367" s="29">
        <v>2.8</v>
      </c>
      <c r="F367" s="18">
        <v>62.2</v>
      </c>
      <c r="G367" s="18">
        <v>312</v>
      </c>
      <c r="H367" s="18">
        <v>32</v>
      </c>
      <c r="I367" s="18">
        <v>49</v>
      </c>
      <c r="J367" s="18">
        <v>148</v>
      </c>
      <c r="K367" s="18">
        <v>3.6</v>
      </c>
      <c r="L367" s="18">
        <v>0.2</v>
      </c>
      <c r="M367" s="18">
        <v>0</v>
      </c>
      <c r="N367" s="18">
        <v>0</v>
      </c>
    </row>
    <row r="368" spans="1:14" ht="12.75" customHeight="1">
      <c r="A368" s="6"/>
      <c r="B368" s="53" t="s">
        <v>30</v>
      </c>
      <c r="C368" s="20"/>
      <c r="D368" s="25">
        <f t="shared" ref="D368:N368" si="61">SUM(D362:D367)</f>
        <v>46.54</v>
      </c>
      <c r="E368" s="25">
        <f t="shared" si="61"/>
        <v>20.990000000000006</v>
      </c>
      <c r="F368" s="25">
        <f t="shared" si="61"/>
        <v>153.18</v>
      </c>
      <c r="G368" s="25">
        <f t="shared" si="61"/>
        <v>1008</v>
      </c>
      <c r="H368" s="25">
        <f t="shared" si="61"/>
        <v>117.5</v>
      </c>
      <c r="I368" s="25">
        <f t="shared" si="61"/>
        <v>279</v>
      </c>
      <c r="J368" s="25">
        <f t="shared" si="61"/>
        <v>501</v>
      </c>
      <c r="K368" s="25">
        <f t="shared" si="61"/>
        <v>11.32</v>
      </c>
      <c r="L368" s="25">
        <f t="shared" si="61"/>
        <v>0.56000000000000005</v>
      </c>
      <c r="M368" s="25">
        <f t="shared" si="61"/>
        <v>20.41</v>
      </c>
      <c r="N368" s="25">
        <f t="shared" si="61"/>
        <v>0.05</v>
      </c>
    </row>
    <row r="369" spans="1:14" ht="12.75" customHeight="1">
      <c r="A369" s="6"/>
      <c r="B369" s="71" t="s">
        <v>42</v>
      </c>
      <c r="C369" s="68"/>
      <c r="D369" s="31">
        <f t="shared" ref="D369:N369" si="62">D360+D368</f>
        <v>84.64</v>
      </c>
      <c r="E369" s="31">
        <f t="shared" si="62"/>
        <v>55.69</v>
      </c>
      <c r="F369" s="31">
        <f t="shared" si="62"/>
        <v>239.48000000000002</v>
      </c>
      <c r="G369" s="31">
        <f t="shared" si="62"/>
        <v>1768</v>
      </c>
      <c r="H369" s="31">
        <f t="shared" si="62"/>
        <v>514.5</v>
      </c>
      <c r="I369" s="31">
        <f t="shared" si="62"/>
        <v>351</v>
      </c>
      <c r="J369" s="31">
        <f t="shared" si="62"/>
        <v>1028</v>
      </c>
      <c r="K369" s="31">
        <f t="shared" si="62"/>
        <v>14.43</v>
      </c>
      <c r="L369" s="31">
        <f t="shared" si="62"/>
        <v>0.74</v>
      </c>
      <c r="M369" s="31">
        <f t="shared" si="62"/>
        <v>21.14</v>
      </c>
      <c r="N369" s="31">
        <f t="shared" si="62"/>
        <v>0.18</v>
      </c>
    </row>
    <row r="370" spans="1:14" ht="12.75" customHeight="1">
      <c r="A370" s="12"/>
      <c r="B370" s="61" t="s">
        <v>66</v>
      </c>
      <c r="C370" s="14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</row>
    <row r="371" spans="1:14" ht="12.75" customHeight="1">
      <c r="A371" s="12"/>
      <c r="B371" s="13" t="s">
        <v>19</v>
      </c>
      <c r="C371" s="14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</row>
    <row r="372" spans="1:14" ht="12.75" customHeight="1">
      <c r="A372" s="36">
        <v>14</v>
      </c>
      <c r="B372" s="37" t="s">
        <v>44</v>
      </c>
      <c r="C372" s="17" t="s">
        <v>45</v>
      </c>
      <c r="D372" s="18">
        <v>0.1</v>
      </c>
      <c r="E372" s="18">
        <v>7.3</v>
      </c>
      <c r="F372" s="18">
        <v>0.1</v>
      </c>
      <c r="G372" s="18">
        <v>66</v>
      </c>
      <c r="H372" s="18">
        <v>2</v>
      </c>
      <c r="I372" s="18">
        <v>0</v>
      </c>
      <c r="J372" s="18">
        <v>3</v>
      </c>
      <c r="K372" s="18">
        <v>0.02</v>
      </c>
      <c r="L372" s="18">
        <v>0</v>
      </c>
      <c r="M372" s="18">
        <v>0</v>
      </c>
      <c r="N372" s="18">
        <v>0.04</v>
      </c>
    </row>
    <row r="373" spans="1:14" ht="12.75" customHeight="1">
      <c r="A373" s="36">
        <v>15</v>
      </c>
      <c r="B373" s="37" t="s">
        <v>119</v>
      </c>
      <c r="C373" s="17" t="s">
        <v>45</v>
      </c>
      <c r="D373" s="18">
        <v>2.2999999999999998</v>
      </c>
      <c r="E373" s="18">
        <v>3</v>
      </c>
      <c r="F373" s="18">
        <v>0</v>
      </c>
      <c r="G373" s="18">
        <v>36</v>
      </c>
      <c r="H373" s="18">
        <v>88</v>
      </c>
      <c r="I373" s="18">
        <v>3.5</v>
      </c>
      <c r="J373" s="18">
        <v>50</v>
      </c>
      <c r="K373" s="18">
        <v>0.1</v>
      </c>
      <c r="L373" s="18">
        <v>0</v>
      </c>
      <c r="M373" s="18">
        <v>7.0000000000000007E-2</v>
      </c>
      <c r="N373" s="18">
        <v>0.03</v>
      </c>
    </row>
    <row r="374" spans="1:14" ht="12.75" customHeight="1">
      <c r="A374" s="36" t="s">
        <v>126</v>
      </c>
      <c r="B374" s="78" t="s">
        <v>127</v>
      </c>
      <c r="C374" s="20" t="s">
        <v>35</v>
      </c>
      <c r="D374" s="18">
        <v>18.989999999999998</v>
      </c>
      <c r="E374" s="18">
        <v>12.38</v>
      </c>
      <c r="F374" s="18">
        <v>3.61</v>
      </c>
      <c r="G374" s="18">
        <v>266</v>
      </c>
      <c r="H374" s="18">
        <v>31</v>
      </c>
      <c r="I374" s="18">
        <v>68</v>
      </c>
      <c r="J374" s="18">
        <v>152</v>
      </c>
      <c r="K374" s="18">
        <v>1.41</v>
      </c>
      <c r="L374" s="18">
        <v>0.06</v>
      </c>
      <c r="M374" s="18">
        <v>6.37</v>
      </c>
      <c r="N374" s="18">
        <v>0.09</v>
      </c>
    </row>
    <row r="375" spans="1:14" ht="12.75" customHeight="1">
      <c r="A375" s="36">
        <v>309</v>
      </c>
      <c r="B375" s="37" t="s">
        <v>36</v>
      </c>
      <c r="C375" s="17" t="s">
        <v>37</v>
      </c>
      <c r="D375" s="18">
        <v>6.5</v>
      </c>
      <c r="E375" s="18">
        <v>5.7</v>
      </c>
      <c r="F375" s="18">
        <v>33.5</v>
      </c>
      <c r="G375" s="18">
        <v>222</v>
      </c>
      <c r="H375" s="18">
        <v>8</v>
      </c>
      <c r="I375" s="18">
        <v>9</v>
      </c>
      <c r="J375" s="18">
        <v>42</v>
      </c>
      <c r="K375" s="18">
        <v>0.91</v>
      </c>
      <c r="L375" s="18">
        <v>7.0000000000000007E-2</v>
      </c>
      <c r="M375" s="18">
        <v>0</v>
      </c>
      <c r="N375" s="18">
        <v>0.03</v>
      </c>
    </row>
    <row r="376" spans="1:14" ht="12.75" customHeight="1">
      <c r="A376" s="36">
        <v>71</v>
      </c>
      <c r="B376" s="37" t="s">
        <v>56</v>
      </c>
      <c r="C376" s="38" t="s">
        <v>52</v>
      </c>
      <c r="D376" s="18">
        <v>0.8</v>
      </c>
      <c r="E376" s="18">
        <v>0.1</v>
      </c>
      <c r="F376" s="18">
        <v>2.7</v>
      </c>
      <c r="G376" s="18">
        <v>17</v>
      </c>
      <c r="H376" s="18">
        <v>10</v>
      </c>
      <c r="I376" s="18">
        <v>14</v>
      </c>
      <c r="J376" s="18">
        <v>18</v>
      </c>
      <c r="K376" s="18">
        <v>0.63</v>
      </c>
      <c r="L376" s="18">
        <v>0.04</v>
      </c>
      <c r="M376" s="18">
        <v>17.5</v>
      </c>
      <c r="N376" s="18">
        <v>0</v>
      </c>
    </row>
    <row r="377" spans="1:14" ht="12.75" customHeight="1">
      <c r="A377" s="36" t="s">
        <v>26</v>
      </c>
      <c r="B377" s="78" t="s">
        <v>27</v>
      </c>
      <c r="C377" s="20" t="s">
        <v>28</v>
      </c>
      <c r="D377" s="18">
        <v>2.2999999999999998</v>
      </c>
      <c r="E377" s="18">
        <v>1.8</v>
      </c>
      <c r="F377" s="18">
        <v>25</v>
      </c>
      <c r="G377" s="18">
        <v>125</v>
      </c>
      <c r="H377" s="18">
        <v>61</v>
      </c>
      <c r="I377" s="18">
        <v>7</v>
      </c>
      <c r="J377" s="18">
        <v>45</v>
      </c>
      <c r="K377" s="18">
        <v>0.1</v>
      </c>
      <c r="L377" s="18">
        <v>0.24</v>
      </c>
      <c r="M377" s="18">
        <v>0.65</v>
      </c>
      <c r="N377" s="18">
        <v>0.01</v>
      </c>
    </row>
    <row r="378" spans="1:14" ht="12.75" customHeight="1">
      <c r="A378" s="6"/>
      <c r="B378" s="22" t="s">
        <v>29</v>
      </c>
      <c r="C378" s="20" t="s">
        <v>149</v>
      </c>
      <c r="D378" s="18">
        <v>4.3</v>
      </c>
      <c r="E378" s="18">
        <v>1.8</v>
      </c>
      <c r="F378" s="18">
        <v>30.2</v>
      </c>
      <c r="G378" s="18">
        <v>154</v>
      </c>
      <c r="H378" s="18">
        <v>10</v>
      </c>
      <c r="I378" s="18">
        <v>15</v>
      </c>
      <c r="J378" s="18">
        <v>41</v>
      </c>
      <c r="K378" s="18">
        <v>0.9</v>
      </c>
      <c r="L378" s="18">
        <v>0.06</v>
      </c>
      <c r="M378" s="18">
        <v>0</v>
      </c>
      <c r="N378" s="18">
        <v>0</v>
      </c>
    </row>
    <row r="379" spans="1:14" ht="12.75" customHeight="1">
      <c r="A379" s="6"/>
      <c r="B379" s="53" t="s">
        <v>30</v>
      </c>
      <c r="C379" s="20"/>
      <c r="D379" s="25">
        <f t="shared" ref="D379:N379" si="63">SUM(D372:D378)</f>
        <v>35.29</v>
      </c>
      <c r="E379" s="25">
        <f t="shared" si="63"/>
        <v>32.08</v>
      </c>
      <c r="F379" s="25">
        <f t="shared" si="63"/>
        <v>95.11</v>
      </c>
      <c r="G379" s="25">
        <f t="shared" si="63"/>
        <v>886</v>
      </c>
      <c r="H379" s="25">
        <f t="shared" si="63"/>
        <v>210</v>
      </c>
      <c r="I379" s="25">
        <f t="shared" si="63"/>
        <v>116.5</v>
      </c>
      <c r="J379" s="25">
        <f t="shared" si="63"/>
        <v>351</v>
      </c>
      <c r="K379" s="25">
        <f t="shared" si="63"/>
        <v>4.07</v>
      </c>
      <c r="L379" s="25">
        <f t="shared" si="63"/>
        <v>0.47000000000000003</v>
      </c>
      <c r="M379" s="25">
        <f t="shared" si="63"/>
        <v>24.59</v>
      </c>
      <c r="N379" s="25">
        <f t="shared" si="63"/>
        <v>0.2</v>
      </c>
    </row>
    <row r="380" spans="1:14" ht="12.75" customHeight="1">
      <c r="A380" s="12"/>
      <c r="B380" s="57" t="s">
        <v>31</v>
      </c>
      <c r="C380" s="14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</row>
    <row r="381" spans="1:14" ht="28.5" customHeight="1">
      <c r="A381" s="6">
        <v>82</v>
      </c>
      <c r="B381" s="21" t="s">
        <v>49</v>
      </c>
      <c r="C381" s="17" t="s">
        <v>50</v>
      </c>
      <c r="D381" s="18">
        <v>4.8</v>
      </c>
      <c r="E381" s="18">
        <v>3.6</v>
      </c>
      <c r="F381" s="18">
        <v>9.9</v>
      </c>
      <c r="G381" s="18">
        <v>100</v>
      </c>
      <c r="H381" s="18">
        <v>38</v>
      </c>
      <c r="I381" s="18">
        <v>25</v>
      </c>
      <c r="J381" s="18">
        <v>53</v>
      </c>
      <c r="K381" s="18">
        <v>1.1200000000000001</v>
      </c>
      <c r="L381" s="18">
        <v>0.05</v>
      </c>
      <c r="M381" s="18">
        <v>10.039999999999999</v>
      </c>
      <c r="N381" s="18">
        <v>0.01</v>
      </c>
    </row>
    <row r="382" spans="1:14" ht="12.75" customHeight="1">
      <c r="A382" s="6">
        <v>284</v>
      </c>
      <c r="B382" s="59" t="s">
        <v>117</v>
      </c>
      <c r="C382" s="20" t="s">
        <v>71</v>
      </c>
      <c r="D382" s="18">
        <v>17.899999999999999</v>
      </c>
      <c r="E382" s="18">
        <v>18.34</v>
      </c>
      <c r="F382" s="18">
        <v>21.55</v>
      </c>
      <c r="G382" s="18">
        <v>356</v>
      </c>
      <c r="H382" s="18">
        <v>22</v>
      </c>
      <c r="I382" s="18">
        <v>40</v>
      </c>
      <c r="J382" s="18">
        <v>106</v>
      </c>
      <c r="K382" s="18">
        <v>1.57</v>
      </c>
      <c r="L382" s="18">
        <v>0.18</v>
      </c>
      <c r="M382" s="18">
        <v>4.57</v>
      </c>
      <c r="N382" s="18">
        <v>0.02</v>
      </c>
    </row>
    <row r="383" spans="1:14" ht="25.5" customHeight="1">
      <c r="A383" s="36" t="s">
        <v>63</v>
      </c>
      <c r="B383" s="42" t="s">
        <v>64</v>
      </c>
      <c r="C383" s="38" t="s">
        <v>52</v>
      </c>
      <c r="D383" s="18">
        <v>1.1000000000000001</v>
      </c>
      <c r="E383" s="18">
        <v>3.6</v>
      </c>
      <c r="F383" s="18">
        <v>8</v>
      </c>
      <c r="G383" s="18">
        <v>63</v>
      </c>
      <c r="H383" s="18">
        <v>30</v>
      </c>
      <c r="I383" s="18">
        <v>10</v>
      </c>
      <c r="J383" s="18">
        <v>19</v>
      </c>
      <c r="K383" s="18">
        <v>0.38</v>
      </c>
      <c r="L383" s="18">
        <v>0.01</v>
      </c>
      <c r="M383" s="18">
        <v>18.600000000000001</v>
      </c>
      <c r="N383" s="18">
        <v>0</v>
      </c>
    </row>
    <row r="384" spans="1:14" ht="14.25" customHeight="1">
      <c r="A384" s="6">
        <v>342</v>
      </c>
      <c r="B384" s="22" t="s">
        <v>65</v>
      </c>
      <c r="C384" s="20" t="s">
        <v>28</v>
      </c>
      <c r="D384" s="18">
        <v>0.2</v>
      </c>
      <c r="E384" s="18">
        <v>0.2</v>
      </c>
      <c r="F384" s="18">
        <v>18.899999999999999</v>
      </c>
      <c r="G384" s="18">
        <v>79</v>
      </c>
      <c r="H384" s="18">
        <v>7</v>
      </c>
      <c r="I384" s="18">
        <v>4</v>
      </c>
      <c r="J384" s="18">
        <v>4</v>
      </c>
      <c r="K384" s="18">
        <v>0.93</v>
      </c>
      <c r="L384" s="18">
        <v>0.01</v>
      </c>
      <c r="M384" s="18">
        <v>4.09</v>
      </c>
      <c r="N384" s="18">
        <v>0</v>
      </c>
    </row>
    <row r="385" spans="1:14" ht="12.75" customHeight="1">
      <c r="A385" s="6"/>
      <c r="B385" s="19" t="s">
        <v>40</v>
      </c>
      <c r="C385" s="20" t="s">
        <v>41</v>
      </c>
      <c r="D385" s="18">
        <v>9.4</v>
      </c>
      <c r="E385" s="29">
        <v>2.8</v>
      </c>
      <c r="F385" s="18">
        <v>62.2</v>
      </c>
      <c r="G385" s="18">
        <v>312</v>
      </c>
      <c r="H385" s="18">
        <v>32</v>
      </c>
      <c r="I385" s="18">
        <v>49</v>
      </c>
      <c r="J385" s="18">
        <v>148</v>
      </c>
      <c r="K385" s="18">
        <v>3.6</v>
      </c>
      <c r="L385" s="18">
        <v>0.2</v>
      </c>
      <c r="M385" s="18">
        <v>0</v>
      </c>
      <c r="N385" s="18">
        <v>0</v>
      </c>
    </row>
    <row r="386" spans="1:14" ht="12.75" customHeight="1">
      <c r="A386" s="6"/>
      <c r="B386" s="53" t="s">
        <v>30</v>
      </c>
      <c r="C386" s="20"/>
      <c r="D386" s="25">
        <f t="shared" ref="D386:N386" si="64">SUM(D381:D385)</f>
        <v>33.4</v>
      </c>
      <c r="E386" s="25">
        <f t="shared" si="64"/>
        <v>28.540000000000003</v>
      </c>
      <c r="F386" s="25">
        <f t="shared" si="64"/>
        <v>120.55000000000001</v>
      </c>
      <c r="G386" s="25">
        <f t="shared" si="64"/>
        <v>910</v>
      </c>
      <c r="H386" s="25">
        <f t="shared" si="64"/>
        <v>129</v>
      </c>
      <c r="I386" s="25">
        <f t="shared" si="64"/>
        <v>128</v>
      </c>
      <c r="J386" s="25">
        <f t="shared" si="64"/>
        <v>330</v>
      </c>
      <c r="K386" s="25">
        <f t="shared" si="64"/>
        <v>7.6</v>
      </c>
      <c r="L386" s="25">
        <f t="shared" si="64"/>
        <v>0.45</v>
      </c>
      <c r="M386" s="25">
        <f t="shared" si="64"/>
        <v>37.299999999999997</v>
      </c>
      <c r="N386" s="25">
        <f t="shared" si="64"/>
        <v>0.03</v>
      </c>
    </row>
    <row r="387" spans="1:14" ht="12.75" customHeight="1">
      <c r="A387" s="12"/>
      <c r="B387" s="72" t="s">
        <v>42</v>
      </c>
      <c r="C387" s="14"/>
      <c r="D387" s="31">
        <f t="shared" ref="D387:N387" si="65">D379+D386</f>
        <v>68.69</v>
      </c>
      <c r="E387" s="31">
        <f t="shared" si="65"/>
        <v>60.620000000000005</v>
      </c>
      <c r="F387" s="31">
        <f t="shared" si="65"/>
        <v>215.66000000000003</v>
      </c>
      <c r="G387" s="31">
        <f t="shared" si="65"/>
        <v>1796</v>
      </c>
      <c r="H387" s="31">
        <f t="shared" si="65"/>
        <v>339</v>
      </c>
      <c r="I387" s="31">
        <f t="shared" si="65"/>
        <v>244.5</v>
      </c>
      <c r="J387" s="31">
        <f t="shared" si="65"/>
        <v>681</v>
      </c>
      <c r="K387" s="31">
        <f t="shared" si="65"/>
        <v>11.67</v>
      </c>
      <c r="L387" s="31">
        <f t="shared" si="65"/>
        <v>0.92</v>
      </c>
      <c r="M387" s="31">
        <f t="shared" si="65"/>
        <v>61.89</v>
      </c>
      <c r="N387" s="31">
        <f t="shared" si="65"/>
        <v>0.23</v>
      </c>
    </row>
    <row r="388" spans="1:14" ht="12.75" customHeight="1">
      <c r="A388" s="12"/>
      <c r="B388" s="61" t="s">
        <v>77</v>
      </c>
      <c r="C388" s="14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</row>
    <row r="389" spans="1:14" ht="15" customHeight="1">
      <c r="A389" s="12"/>
      <c r="B389" s="13" t="s">
        <v>19</v>
      </c>
      <c r="C389" s="14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</row>
    <row r="390" spans="1:14" ht="12.75" customHeight="1">
      <c r="A390" s="39">
        <v>16</v>
      </c>
      <c r="B390" s="33" t="s">
        <v>94</v>
      </c>
      <c r="C390" s="34" t="s">
        <v>95</v>
      </c>
      <c r="D390" s="41">
        <v>4.13</v>
      </c>
      <c r="E390" s="41">
        <v>2.58</v>
      </c>
      <c r="F390" s="41">
        <v>1.05</v>
      </c>
      <c r="G390" s="41">
        <v>45</v>
      </c>
      <c r="H390" s="41">
        <v>2</v>
      </c>
      <c r="I390" s="41">
        <v>4</v>
      </c>
      <c r="J390" s="41">
        <v>39</v>
      </c>
      <c r="K390" s="41">
        <v>0.21</v>
      </c>
      <c r="L390" s="41">
        <v>0.15</v>
      </c>
      <c r="M390" s="41">
        <v>0</v>
      </c>
      <c r="N390" s="41">
        <v>0</v>
      </c>
    </row>
    <row r="391" spans="1:14" ht="12.75" customHeight="1">
      <c r="A391" s="6">
        <v>182</v>
      </c>
      <c r="B391" s="33" t="s">
        <v>163</v>
      </c>
      <c r="C391" s="17" t="s">
        <v>71</v>
      </c>
      <c r="D391" s="18">
        <v>5.3</v>
      </c>
      <c r="E391" s="18">
        <v>7.8</v>
      </c>
      <c r="F391" s="18">
        <v>30</v>
      </c>
      <c r="G391" s="18">
        <v>212</v>
      </c>
      <c r="H391" s="18">
        <v>154</v>
      </c>
      <c r="I391" s="18">
        <v>30</v>
      </c>
      <c r="J391" s="18">
        <v>149</v>
      </c>
      <c r="K391" s="18">
        <v>0.4</v>
      </c>
      <c r="L391" s="18">
        <v>0.06</v>
      </c>
      <c r="M391" s="18">
        <v>1.61</v>
      </c>
      <c r="N391" s="18">
        <v>0.04</v>
      </c>
    </row>
    <row r="392" spans="1:14" ht="12.75" customHeight="1">
      <c r="A392" s="6">
        <v>338</v>
      </c>
      <c r="B392" s="16" t="s">
        <v>38</v>
      </c>
      <c r="C392" s="17" t="s">
        <v>21</v>
      </c>
      <c r="D392" s="18">
        <v>0.6</v>
      </c>
      <c r="E392" s="18">
        <v>0.6</v>
      </c>
      <c r="F392" s="18">
        <v>14.7</v>
      </c>
      <c r="G392" s="18">
        <v>71</v>
      </c>
      <c r="H392" s="18">
        <v>24</v>
      </c>
      <c r="I392" s="18">
        <v>14</v>
      </c>
      <c r="J392" s="18">
        <v>17</v>
      </c>
      <c r="K392" s="18">
        <v>3.3</v>
      </c>
      <c r="L392" s="18">
        <v>0.05</v>
      </c>
      <c r="M392" s="18">
        <v>15</v>
      </c>
      <c r="N392" s="18">
        <v>0</v>
      </c>
    </row>
    <row r="393" spans="1:14" ht="12.75" customHeight="1">
      <c r="A393" s="39">
        <v>382</v>
      </c>
      <c r="B393" s="40" t="s">
        <v>72</v>
      </c>
      <c r="C393" s="34" t="s">
        <v>28</v>
      </c>
      <c r="D393" s="41">
        <v>3.9</v>
      </c>
      <c r="E393" s="41">
        <v>3.8</v>
      </c>
      <c r="F393" s="41">
        <v>24.1</v>
      </c>
      <c r="G393" s="41">
        <v>143</v>
      </c>
      <c r="H393" s="41">
        <v>126</v>
      </c>
      <c r="I393" s="41">
        <v>31</v>
      </c>
      <c r="J393" s="41">
        <v>116</v>
      </c>
      <c r="K393" s="41">
        <v>1.03</v>
      </c>
      <c r="L393" s="41">
        <v>0.05</v>
      </c>
      <c r="M393" s="41">
        <v>1.3</v>
      </c>
      <c r="N393" s="41">
        <v>0.02</v>
      </c>
    </row>
    <row r="394" spans="1:14" ht="12.75" customHeight="1">
      <c r="A394" s="6"/>
      <c r="B394" s="22" t="s">
        <v>29</v>
      </c>
      <c r="C394" s="20" t="s">
        <v>149</v>
      </c>
      <c r="D394" s="18">
        <v>4.3</v>
      </c>
      <c r="E394" s="18">
        <v>1.8</v>
      </c>
      <c r="F394" s="18">
        <v>30.2</v>
      </c>
      <c r="G394" s="18">
        <v>154</v>
      </c>
      <c r="H394" s="18">
        <v>10</v>
      </c>
      <c r="I394" s="18">
        <v>15</v>
      </c>
      <c r="J394" s="18">
        <v>41</v>
      </c>
      <c r="K394" s="18">
        <v>0.9</v>
      </c>
      <c r="L394" s="18">
        <v>0.06</v>
      </c>
      <c r="M394" s="18">
        <v>0</v>
      </c>
      <c r="N394" s="18">
        <v>0</v>
      </c>
    </row>
    <row r="395" spans="1:14" ht="12.75" customHeight="1">
      <c r="A395" s="6"/>
      <c r="B395" s="53" t="s">
        <v>30</v>
      </c>
      <c r="C395" s="20"/>
      <c r="D395" s="25">
        <f t="shared" ref="D395:N395" si="66">SUM(D390:D394)</f>
        <v>18.23</v>
      </c>
      <c r="E395" s="25">
        <f t="shared" si="66"/>
        <v>16.579999999999998</v>
      </c>
      <c r="F395" s="25">
        <f t="shared" si="66"/>
        <v>100.05</v>
      </c>
      <c r="G395" s="25">
        <f t="shared" si="66"/>
        <v>625</v>
      </c>
      <c r="H395" s="25">
        <f t="shared" si="66"/>
        <v>316</v>
      </c>
      <c r="I395" s="25">
        <f t="shared" si="66"/>
        <v>94</v>
      </c>
      <c r="J395" s="25">
        <f t="shared" si="66"/>
        <v>362</v>
      </c>
      <c r="K395" s="25">
        <f t="shared" si="66"/>
        <v>5.84</v>
      </c>
      <c r="L395" s="25">
        <f t="shared" si="66"/>
        <v>0.37</v>
      </c>
      <c r="M395" s="25">
        <f t="shared" si="66"/>
        <v>17.91</v>
      </c>
      <c r="N395" s="25">
        <f t="shared" si="66"/>
        <v>0.06</v>
      </c>
    </row>
    <row r="396" spans="1:14" ht="12.75" customHeight="1">
      <c r="A396" s="12"/>
      <c r="B396" s="57" t="s">
        <v>31</v>
      </c>
      <c r="C396" s="14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</row>
    <row r="397" spans="1:14" ht="25.5" customHeight="1">
      <c r="A397" s="6">
        <v>112</v>
      </c>
      <c r="B397" s="59" t="s">
        <v>142</v>
      </c>
      <c r="C397" s="38" t="s">
        <v>105</v>
      </c>
      <c r="D397" s="18">
        <v>6.5</v>
      </c>
      <c r="E397" s="18">
        <v>4.9000000000000004</v>
      </c>
      <c r="F397" s="18">
        <v>20.9</v>
      </c>
      <c r="G397" s="18">
        <v>154</v>
      </c>
      <c r="H397" s="18">
        <v>18</v>
      </c>
      <c r="I397" s="18">
        <v>30</v>
      </c>
      <c r="J397" s="18">
        <v>100</v>
      </c>
      <c r="K397" s="18">
        <v>1.28</v>
      </c>
      <c r="L397" s="18">
        <v>0.12</v>
      </c>
      <c r="M397" s="18">
        <v>8.35</v>
      </c>
      <c r="N397" s="18">
        <v>0</v>
      </c>
    </row>
    <row r="398" spans="1:14" ht="15.75" customHeight="1">
      <c r="A398" s="36" t="s">
        <v>159</v>
      </c>
      <c r="B398" s="82" t="s">
        <v>160</v>
      </c>
      <c r="C398" s="20" t="s">
        <v>124</v>
      </c>
      <c r="D398" s="18">
        <v>11.6</v>
      </c>
      <c r="E398" s="18">
        <v>11.4</v>
      </c>
      <c r="F398" s="18">
        <v>12.9</v>
      </c>
      <c r="G398" s="18">
        <v>205</v>
      </c>
      <c r="H398" s="18">
        <v>23</v>
      </c>
      <c r="I398" s="18">
        <v>12</v>
      </c>
      <c r="J398" s="18">
        <v>54</v>
      </c>
      <c r="K398" s="18">
        <v>0.6</v>
      </c>
      <c r="L398" s="18">
        <v>0.03</v>
      </c>
      <c r="M398" s="18">
        <v>3.5</v>
      </c>
      <c r="N398" s="18">
        <v>0.03</v>
      </c>
    </row>
    <row r="399" spans="1:14" ht="15" customHeight="1">
      <c r="A399" s="39">
        <v>312</v>
      </c>
      <c r="B399" s="40" t="s">
        <v>62</v>
      </c>
      <c r="C399" s="34" t="s">
        <v>37</v>
      </c>
      <c r="D399" s="41">
        <v>3.8</v>
      </c>
      <c r="E399" s="41">
        <v>6.5</v>
      </c>
      <c r="F399" s="41">
        <v>14.5</v>
      </c>
      <c r="G399" s="41">
        <v>166</v>
      </c>
      <c r="H399" s="41">
        <v>46</v>
      </c>
      <c r="I399" s="41">
        <v>33</v>
      </c>
      <c r="J399" s="41">
        <v>99</v>
      </c>
      <c r="K399" s="41">
        <v>1.18</v>
      </c>
      <c r="L399" s="41">
        <v>0.17</v>
      </c>
      <c r="M399" s="41">
        <v>6.19</v>
      </c>
      <c r="N399" s="41">
        <v>0.03</v>
      </c>
    </row>
    <row r="400" spans="1:14" ht="17.25" customHeight="1">
      <c r="A400" s="6">
        <v>71</v>
      </c>
      <c r="B400" s="33" t="s">
        <v>165</v>
      </c>
      <c r="C400" s="34" t="s">
        <v>52</v>
      </c>
      <c r="D400" s="18">
        <v>0.6</v>
      </c>
      <c r="E400" s="18">
        <v>0.1</v>
      </c>
      <c r="F400" s="18">
        <v>1.8</v>
      </c>
      <c r="G400" s="18">
        <v>10</v>
      </c>
      <c r="H400" s="18">
        <v>16</v>
      </c>
      <c r="I400" s="18">
        <v>10</v>
      </c>
      <c r="J400" s="18">
        <v>29</v>
      </c>
      <c r="K400" s="18">
        <v>0.42</v>
      </c>
      <c r="L400" s="18">
        <v>0.02</v>
      </c>
      <c r="M400" s="18">
        <v>7</v>
      </c>
      <c r="N400" s="18">
        <v>0</v>
      </c>
    </row>
    <row r="401" spans="1:14" ht="12.75" customHeight="1">
      <c r="A401" s="36"/>
      <c r="B401" s="42" t="s">
        <v>152</v>
      </c>
      <c r="C401" s="38" t="s">
        <v>153</v>
      </c>
      <c r="D401" s="18">
        <v>1.6</v>
      </c>
      <c r="E401" s="18">
        <v>3</v>
      </c>
      <c r="F401" s="18">
        <v>12.6</v>
      </c>
      <c r="G401" s="18">
        <v>84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</row>
    <row r="402" spans="1:14" ht="12.75" customHeight="1">
      <c r="A402" s="6" t="s">
        <v>53</v>
      </c>
      <c r="B402" s="22" t="s">
        <v>54</v>
      </c>
      <c r="C402" s="20" t="s">
        <v>28</v>
      </c>
      <c r="D402" s="18">
        <v>0.2</v>
      </c>
      <c r="E402" s="18">
        <v>0.1</v>
      </c>
      <c r="F402" s="18">
        <v>17</v>
      </c>
      <c r="G402" s="18">
        <v>70</v>
      </c>
      <c r="H402" s="18">
        <v>12</v>
      </c>
      <c r="I402" s="18">
        <v>8</v>
      </c>
      <c r="J402" s="18">
        <v>9</v>
      </c>
      <c r="K402" s="18">
        <v>0.2</v>
      </c>
      <c r="L402" s="18">
        <v>0.01</v>
      </c>
      <c r="M402" s="18">
        <v>4.5</v>
      </c>
      <c r="N402" s="18">
        <v>0</v>
      </c>
    </row>
    <row r="403" spans="1:14" ht="12.75" customHeight="1">
      <c r="A403" s="6"/>
      <c r="B403" s="19" t="s">
        <v>40</v>
      </c>
      <c r="C403" s="20" t="s">
        <v>41</v>
      </c>
      <c r="D403" s="18">
        <v>9.4</v>
      </c>
      <c r="E403" s="29">
        <v>2.8</v>
      </c>
      <c r="F403" s="18">
        <v>62.2</v>
      </c>
      <c r="G403" s="18">
        <v>312</v>
      </c>
      <c r="H403" s="18">
        <v>32</v>
      </c>
      <c r="I403" s="18">
        <v>49</v>
      </c>
      <c r="J403" s="18">
        <v>148</v>
      </c>
      <c r="K403" s="18">
        <v>3.6</v>
      </c>
      <c r="L403" s="18">
        <v>0.2</v>
      </c>
      <c r="M403" s="18">
        <v>0</v>
      </c>
      <c r="N403" s="18">
        <v>0</v>
      </c>
    </row>
    <row r="404" spans="1:14" ht="12.75" customHeight="1">
      <c r="A404" s="6"/>
      <c r="B404" s="53" t="s">
        <v>30</v>
      </c>
      <c r="C404" s="20"/>
      <c r="D404" s="25">
        <f t="shared" ref="D404:N404" si="67">SUM(D397:D403)</f>
        <v>33.700000000000003</v>
      </c>
      <c r="E404" s="25">
        <f t="shared" si="67"/>
        <v>28.800000000000004</v>
      </c>
      <c r="F404" s="25">
        <f t="shared" si="67"/>
        <v>141.89999999999998</v>
      </c>
      <c r="G404" s="25">
        <f t="shared" si="67"/>
        <v>1001</v>
      </c>
      <c r="H404" s="25">
        <f t="shared" si="67"/>
        <v>147</v>
      </c>
      <c r="I404" s="25">
        <f t="shared" si="67"/>
        <v>142</v>
      </c>
      <c r="J404" s="25">
        <f t="shared" si="67"/>
        <v>439</v>
      </c>
      <c r="K404" s="25">
        <f t="shared" si="67"/>
        <v>7.2799999999999994</v>
      </c>
      <c r="L404" s="25">
        <f t="shared" si="67"/>
        <v>0.55000000000000004</v>
      </c>
      <c r="M404" s="25">
        <f t="shared" si="67"/>
        <v>29.54</v>
      </c>
      <c r="N404" s="25">
        <f t="shared" si="67"/>
        <v>0.06</v>
      </c>
    </row>
    <row r="405" spans="1:14" ht="12.75" customHeight="1">
      <c r="A405" s="12"/>
      <c r="B405" s="72" t="s">
        <v>42</v>
      </c>
      <c r="C405" s="70"/>
      <c r="D405" s="31">
        <f t="shared" ref="D405:N405" si="68">D395+D404</f>
        <v>51.930000000000007</v>
      </c>
      <c r="E405" s="31">
        <f t="shared" si="68"/>
        <v>45.38</v>
      </c>
      <c r="F405" s="31">
        <f t="shared" si="68"/>
        <v>241.95</v>
      </c>
      <c r="G405" s="31">
        <f t="shared" si="68"/>
        <v>1626</v>
      </c>
      <c r="H405" s="31">
        <f t="shared" si="68"/>
        <v>463</v>
      </c>
      <c r="I405" s="31">
        <f t="shared" si="68"/>
        <v>236</v>
      </c>
      <c r="J405" s="31">
        <f t="shared" si="68"/>
        <v>801</v>
      </c>
      <c r="K405" s="31">
        <f t="shared" si="68"/>
        <v>13.12</v>
      </c>
      <c r="L405" s="31">
        <f t="shared" si="68"/>
        <v>0.92</v>
      </c>
      <c r="M405" s="31">
        <f t="shared" si="68"/>
        <v>47.45</v>
      </c>
      <c r="N405" s="31">
        <f t="shared" si="68"/>
        <v>0.12</v>
      </c>
    </row>
    <row r="406" spans="1:14" ht="12.75" customHeight="1">
      <c r="A406" s="12"/>
      <c r="B406" s="61" t="s">
        <v>83</v>
      </c>
      <c r="C406" s="70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</row>
    <row r="407" spans="1:14" ht="12.75" customHeight="1">
      <c r="A407" s="39"/>
      <c r="B407" s="63" t="s">
        <v>19</v>
      </c>
      <c r="C407" s="64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</row>
    <row r="408" spans="1:14" ht="12.75" customHeight="1">
      <c r="A408" s="39">
        <v>14</v>
      </c>
      <c r="B408" s="40" t="s">
        <v>44</v>
      </c>
      <c r="C408" s="34" t="s">
        <v>45</v>
      </c>
      <c r="D408" s="41">
        <v>0.1</v>
      </c>
      <c r="E408" s="41">
        <v>7.3</v>
      </c>
      <c r="F408" s="41">
        <v>0.1</v>
      </c>
      <c r="G408" s="41">
        <v>66</v>
      </c>
      <c r="H408" s="41">
        <v>2</v>
      </c>
      <c r="I408" s="41">
        <v>0</v>
      </c>
      <c r="J408" s="41">
        <v>3</v>
      </c>
      <c r="K408" s="41">
        <v>0.02</v>
      </c>
      <c r="L408" s="41">
        <v>0</v>
      </c>
      <c r="M408" s="41">
        <v>0</v>
      </c>
      <c r="N408" s="41">
        <v>0.04</v>
      </c>
    </row>
    <row r="409" spans="1:14" ht="12.75" customHeight="1">
      <c r="A409" s="6">
        <v>259</v>
      </c>
      <c r="B409" s="19" t="s">
        <v>51</v>
      </c>
      <c r="C409" s="20" t="s">
        <v>28</v>
      </c>
      <c r="D409" s="18">
        <v>13.4</v>
      </c>
      <c r="E409" s="18">
        <v>11.2</v>
      </c>
      <c r="F409" s="18">
        <v>19.7</v>
      </c>
      <c r="G409" s="18">
        <v>242</v>
      </c>
      <c r="H409" s="18">
        <v>27</v>
      </c>
      <c r="I409" s="18">
        <v>50</v>
      </c>
      <c r="J409" s="18">
        <v>198</v>
      </c>
      <c r="K409" s="18">
        <v>2.4</v>
      </c>
      <c r="L409" s="18">
        <v>0.19</v>
      </c>
      <c r="M409" s="18">
        <v>8.6</v>
      </c>
      <c r="N409" s="18">
        <v>0</v>
      </c>
    </row>
    <row r="410" spans="1:14" ht="12.75" customHeight="1">
      <c r="A410" s="6">
        <v>71</v>
      </c>
      <c r="B410" s="33" t="s">
        <v>165</v>
      </c>
      <c r="C410" s="34" t="s">
        <v>52</v>
      </c>
      <c r="D410" s="18">
        <v>0.6</v>
      </c>
      <c r="E410" s="18">
        <v>0.1</v>
      </c>
      <c r="F410" s="18">
        <v>1.8</v>
      </c>
      <c r="G410" s="18">
        <v>10</v>
      </c>
      <c r="H410" s="18">
        <v>16</v>
      </c>
      <c r="I410" s="18">
        <v>10</v>
      </c>
      <c r="J410" s="18">
        <v>29</v>
      </c>
      <c r="K410" s="18">
        <v>0.42</v>
      </c>
      <c r="L410" s="18">
        <v>0.02</v>
      </c>
      <c r="M410" s="18">
        <v>7</v>
      </c>
      <c r="N410" s="18">
        <v>0</v>
      </c>
    </row>
    <row r="411" spans="1:14" ht="12.75" customHeight="1">
      <c r="A411" s="6">
        <v>421</v>
      </c>
      <c r="B411" s="33" t="s">
        <v>84</v>
      </c>
      <c r="C411" s="34" t="s">
        <v>23</v>
      </c>
      <c r="D411" s="18">
        <v>4</v>
      </c>
      <c r="E411" s="18">
        <v>3.3</v>
      </c>
      <c r="F411" s="18">
        <v>29.9</v>
      </c>
      <c r="G411" s="18">
        <v>165</v>
      </c>
      <c r="H411" s="18">
        <v>8</v>
      </c>
      <c r="I411" s="18">
        <v>7</v>
      </c>
      <c r="J411" s="18">
        <v>37</v>
      </c>
      <c r="K411" s="18">
        <v>0.51</v>
      </c>
      <c r="L411" s="18">
        <v>7.0000000000000007E-2</v>
      </c>
      <c r="M411" s="18">
        <v>0</v>
      </c>
      <c r="N411" s="18">
        <v>0</v>
      </c>
    </row>
    <row r="412" spans="1:14" ht="12.75" customHeight="1">
      <c r="A412" s="6">
        <v>376</v>
      </c>
      <c r="B412" s="33" t="s">
        <v>48</v>
      </c>
      <c r="C412" s="17" t="s">
        <v>28</v>
      </c>
      <c r="D412" s="18">
        <v>0.2</v>
      </c>
      <c r="E412" s="18">
        <v>0.1</v>
      </c>
      <c r="F412" s="18">
        <v>10.1</v>
      </c>
      <c r="G412" s="18">
        <v>41</v>
      </c>
      <c r="H412" s="18">
        <v>5</v>
      </c>
      <c r="I412" s="18">
        <v>4</v>
      </c>
      <c r="J412" s="18">
        <v>8</v>
      </c>
      <c r="K412" s="18">
        <v>0.85</v>
      </c>
      <c r="L412" s="18">
        <v>0</v>
      </c>
      <c r="M412" s="18">
        <v>0.1</v>
      </c>
      <c r="N412" s="18">
        <v>0</v>
      </c>
    </row>
    <row r="413" spans="1:14" ht="12.75" customHeight="1">
      <c r="A413" s="39"/>
      <c r="B413" s="40" t="s">
        <v>29</v>
      </c>
      <c r="C413" s="20" t="s">
        <v>149</v>
      </c>
      <c r="D413" s="18">
        <v>4.3</v>
      </c>
      <c r="E413" s="18">
        <v>1.8</v>
      </c>
      <c r="F413" s="18">
        <v>30.2</v>
      </c>
      <c r="G413" s="18">
        <v>154</v>
      </c>
      <c r="H413" s="18">
        <v>10</v>
      </c>
      <c r="I413" s="18">
        <v>15</v>
      </c>
      <c r="J413" s="18">
        <v>41</v>
      </c>
      <c r="K413" s="18">
        <v>0.9</v>
      </c>
      <c r="L413" s="18">
        <v>0.06</v>
      </c>
      <c r="M413" s="18">
        <v>0</v>
      </c>
      <c r="N413" s="18">
        <v>0</v>
      </c>
    </row>
    <row r="414" spans="1:14" ht="12.75" customHeight="1">
      <c r="A414" s="39"/>
      <c r="B414" s="66" t="s">
        <v>30</v>
      </c>
      <c r="C414" s="34"/>
      <c r="D414" s="48">
        <f t="shared" ref="D414:N414" si="69">SUM(D408:D413)</f>
        <v>22.6</v>
      </c>
      <c r="E414" s="48">
        <f t="shared" si="69"/>
        <v>23.800000000000004</v>
      </c>
      <c r="F414" s="48">
        <f t="shared" si="69"/>
        <v>91.8</v>
      </c>
      <c r="G414" s="48">
        <f t="shared" si="69"/>
        <v>678</v>
      </c>
      <c r="H414" s="48">
        <f t="shared" si="69"/>
        <v>68</v>
      </c>
      <c r="I414" s="48">
        <f t="shared" si="69"/>
        <v>86</v>
      </c>
      <c r="J414" s="48">
        <f t="shared" si="69"/>
        <v>316</v>
      </c>
      <c r="K414" s="48">
        <f t="shared" si="69"/>
        <v>5.0999999999999996</v>
      </c>
      <c r="L414" s="48">
        <f t="shared" si="69"/>
        <v>0.34</v>
      </c>
      <c r="M414" s="48">
        <f t="shared" si="69"/>
        <v>15.7</v>
      </c>
      <c r="N414" s="48">
        <f t="shared" si="69"/>
        <v>0.04</v>
      </c>
    </row>
    <row r="415" spans="1:14" ht="12.75" customHeight="1">
      <c r="A415" s="39"/>
      <c r="B415" s="63" t="s">
        <v>31</v>
      </c>
      <c r="C415" s="34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</row>
    <row r="416" spans="1:14" s="28" customFormat="1" ht="12.75" customHeight="1">
      <c r="A416" s="6">
        <v>99</v>
      </c>
      <c r="B416" s="54" t="s">
        <v>143</v>
      </c>
      <c r="C416" s="20" t="s">
        <v>59</v>
      </c>
      <c r="D416" s="18">
        <v>4.7</v>
      </c>
      <c r="E416" s="18">
        <v>5.4</v>
      </c>
      <c r="F416" s="18">
        <v>9.3000000000000007</v>
      </c>
      <c r="G416" s="18">
        <v>111</v>
      </c>
      <c r="H416" s="18">
        <v>22</v>
      </c>
      <c r="I416" s="18">
        <v>21</v>
      </c>
      <c r="J416" s="18">
        <v>51</v>
      </c>
      <c r="K416" s="18">
        <v>0.77</v>
      </c>
      <c r="L416" s="18">
        <v>7.0000000000000007E-2</v>
      </c>
      <c r="M416" s="18">
        <v>12.75</v>
      </c>
      <c r="N416" s="18">
        <v>0</v>
      </c>
    </row>
    <row r="417" spans="1:14" ht="12.75" customHeight="1">
      <c r="A417" s="39" t="s">
        <v>144</v>
      </c>
      <c r="B417" s="40" t="s">
        <v>145</v>
      </c>
      <c r="C417" s="34" t="s">
        <v>35</v>
      </c>
      <c r="D417" s="41">
        <v>17.5</v>
      </c>
      <c r="E417" s="41">
        <v>11.7</v>
      </c>
      <c r="F417" s="41">
        <v>6.3</v>
      </c>
      <c r="G417" s="41">
        <v>200</v>
      </c>
      <c r="H417" s="41">
        <v>32</v>
      </c>
      <c r="I417" s="41">
        <v>31</v>
      </c>
      <c r="J417" s="41">
        <v>229</v>
      </c>
      <c r="K417" s="41">
        <v>0.92</v>
      </c>
      <c r="L417" s="41">
        <v>0.11</v>
      </c>
      <c r="M417" s="41">
        <v>0.93</v>
      </c>
      <c r="N417" s="41">
        <v>0.04</v>
      </c>
    </row>
    <row r="418" spans="1:14" ht="12.75" customHeight="1">
      <c r="A418" s="39">
        <v>304</v>
      </c>
      <c r="B418" s="40" t="s">
        <v>90</v>
      </c>
      <c r="C418" s="34" t="s">
        <v>37</v>
      </c>
      <c r="D418" s="41">
        <v>4.4000000000000004</v>
      </c>
      <c r="E418" s="41">
        <v>7.5</v>
      </c>
      <c r="F418" s="41">
        <v>33.700000000000003</v>
      </c>
      <c r="G418" s="41">
        <v>257</v>
      </c>
      <c r="H418" s="41">
        <v>2</v>
      </c>
      <c r="I418" s="41">
        <v>23</v>
      </c>
      <c r="J418" s="41">
        <v>73</v>
      </c>
      <c r="K418" s="41">
        <v>0.62</v>
      </c>
      <c r="L418" s="41">
        <v>0.03</v>
      </c>
      <c r="M418" s="41">
        <v>0</v>
      </c>
      <c r="N418" s="41">
        <v>0.03</v>
      </c>
    </row>
    <row r="419" spans="1:14" ht="14.25" customHeight="1">
      <c r="A419" s="36">
        <v>71</v>
      </c>
      <c r="B419" s="33" t="s">
        <v>56</v>
      </c>
      <c r="C419" s="38" t="s">
        <v>52</v>
      </c>
      <c r="D419" s="18">
        <v>0.8</v>
      </c>
      <c r="E419" s="18">
        <v>0.1</v>
      </c>
      <c r="F419" s="18">
        <v>2.7</v>
      </c>
      <c r="G419" s="18">
        <v>17</v>
      </c>
      <c r="H419" s="18">
        <v>10</v>
      </c>
      <c r="I419" s="18">
        <v>14</v>
      </c>
      <c r="J419" s="18">
        <v>18</v>
      </c>
      <c r="K419" s="18">
        <v>0.63</v>
      </c>
      <c r="L419" s="18">
        <v>0.04</v>
      </c>
      <c r="M419" s="18">
        <v>17.5</v>
      </c>
      <c r="N419" s="18">
        <v>0</v>
      </c>
    </row>
    <row r="420" spans="1:14" ht="12.75" customHeight="1">
      <c r="A420" s="6">
        <v>338</v>
      </c>
      <c r="B420" s="16" t="s">
        <v>38</v>
      </c>
      <c r="C420" s="17" t="s">
        <v>21</v>
      </c>
      <c r="D420" s="18">
        <v>0.6</v>
      </c>
      <c r="E420" s="18">
        <v>0.6</v>
      </c>
      <c r="F420" s="18">
        <v>14.7</v>
      </c>
      <c r="G420" s="18">
        <v>71</v>
      </c>
      <c r="H420" s="18">
        <v>24</v>
      </c>
      <c r="I420" s="18">
        <v>14</v>
      </c>
      <c r="J420" s="18">
        <v>17</v>
      </c>
      <c r="K420" s="18">
        <v>3.3</v>
      </c>
      <c r="L420" s="18">
        <v>0.05</v>
      </c>
      <c r="M420" s="18">
        <v>15</v>
      </c>
      <c r="N420" s="18">
        <v>0</v>
      </c>
    </row>
    <row r="421" spans="1:14" ht="12.75" customHeight="1">
      <c r="A421" s="39" t="s">
        <v>81</v>
      </c>
      <c r="B421" s="40" t="s">
        <v>82</v>
      </c>
      <c r="C421" s="34" t="s">
        <v>28</v>
      </c>
      <c r="D421" s="41">
        <v>0.1</v>
      </c>
      <c r="E421" s="41">
        <v>0.1</v>
      </c>
      <c r="F421" s="41">
        <v>24.9</v>
      </c>
      <c r="G421" s="41">
        <v>103</v>
      </c>
      <c r="H421" s="41">
        <v>13</v>
      </c>
      <c r="I421" s="41">
        <v>6</v>
      </c>
      <c r="J421" s="41">
        <v>3</v>
      </c>
      <c r="K421" s="41">
        <v>0.22</v>
      </c>
      <c r="L421" s="41">
        <v>0.01</v>
      </c>
      <c r="M421" s="41">
        <v>3.75</v>
      </c>
      <c r="N421" s="41">
        <v>0</v>
      </c>
    </row>
    <row r="422" spans="1:14" ht="12.75" customHeight="1">
      <c r="A422" s="39"/>
      <c r="B422" s="40" t="s">
        <v>40</v>
      </c>
      <c r="C422" s="20" t="s">
        <v>41</v>
      </c>
      <c r="D422" s="18">
        <v>9.4</v>
      </c>
      <c r="E422" s="29">
        <v>2.8</v>
      </c>
      <c r="F422" s="18">
        <v>62.2</v>
      </c>
      <c r="G422" s="18">
        <v>312</v>
      </c>
      <c r="H422" s="18">
        <v>32</v>
      </c>
      <c r="I422" s="18">
        <v>49</v>
      </c>
      <c r="J422" s="18">
        <v>148</v>
      </c>
      <c r="K422" s="18">
        <v>3.6</v>
      </c>
      <c r="L422" s="18">
        <v>0.2</v>
      </c>
      <c r="M422" s="18">
        <v>0</v>
      </c>
      <c r="N422" s="18">
        <v>0</v>
      </c>
    </row>
    <row r="423" spans="1:14" ht="12.75" customHeight="1">
      <c r="A423" s="39"/>
      <c r="B423" s="66" t="s">
        <v>30</v>
      </c>
      <c r="C423" s="64"/>
      <c r="D423" s="48">
        <f>SUM(D416:D422)</f>
        <v>37.500000000000007</v>
      </c>
      <c r="E423" s="48">
        <v>28.6</v>
      </c>
      <c r="F423" s="48">
        <v>143.69999999999999</v>
      </c>
      <c r="G423" s="48">
        <v>1039</v>
      </c>
      <c r="H423" s="48">
        <v>273</v>
      </c>
      <c r="I423" s="48">
        <v>154</v>
      </c>
      <c r="J423" s="48">
        <v>507</v>
      </c>
      <c r="K423" s="48">
        <v>10.01</v>
      </c>
      <c r="L423" s="48">
        <v>0.65</v>
      </c>
      <c r="M423" s="48">
        <v>52.26</v>
      </c>
      <c r="N423" s="48">
        <v>0.1</v>
      </c>
    </row>
    <row r="424" spans="1:14" ht="12.75" customHeight="1">
      <c r="A424" s="39"/>
      <c r="B424" s="72" t="s">
        <v>42</v>
      </c>
      <c r="C424" s="64"/>
      <c r="D424" s="35">
        <f t="shared" ref="D424:N424" si="70">D414+D423</f>
        <v>60.100000000000009</v>
      </c>
      <c r="E424" s="35">
        <f t="shared" si="70"/>
        <v>52.400000000000006</v>
      </c>
      <c r="F424" s="35">
        <f t="shared" si="70"/>
        <v>235.5</v>
      </c>
      <c r="G424" s="35">
        <f t="shared" si="70"/>
        <v>1717</v>
      </c>
      <c r="H424" s="35">
        <f t="shared" si="70"/>
        <v>341</v>
      </c>
      <c r="I424" s="35">
        <f t="shared" si="70"/>
        <v>240</v>
      </c>
      <c r="J424" s="35">
        <f t="shared" si="70"/>
        <v>823</v>
      </c>
      <c r="K424" s="35">
        <f t="shared" si="70"/>
        <v>15.11</v>
      </c>
      <c r="L424" s="35">
        <f t="shared" si="70"/>
        <v>0.99</v>
      </c>
      <c r="M424" s="35">
        <f t="shared" si="70"/>
        <v>67.959999999999994</v>
      </c>
      <c r="N424" s="35">
        <f t="shared" si="70"/>
        <v>0.14000000000000001</v>
      </c>
    </row>
    <row r="425" spans="1:14" ht="12.75" customHeight="1">
      <c r="A425" s="12"/>
      <c r="B425" s="15" t="s">
        <v>146</v>
      </c>
      <c r="C425" s="14"/>
      <c r="D425" s="73">
        <f t="shared" ref="D425:N425" si="71">D20+D35+D53+D69+D87+D104+D123+D140+D156+D174+D193+D209+D228+D246+D264+D279+D298+D315+D335+D353+D369+D387+D405+D424</f>
        <v>1582.1400000000003</v>
      </c>
      <c r="E425" s="73">
        <f t="shared" si="71"/>
        <v>1229.1000000000004</v>
      </c>
      <c r="F425" s="73">
        <f t="shared" si="71"/>
        <v>5569.9899999999989</v>
      </c>
      <c r="G425" s="73">
        <f t="shared" si="71"/>
        <v>41190</v>
      </c>
      <c r="H425" s="73">
        <f t="shared" si="71"/>
        <v>9212.1</v>
      </c>
      <c r="I425" s="73">
        <f t="shared" si="71"/>
        <v>6336</v>
      </c>
      <c r="J425" s="73">
        <f t="shared" si="71"/>
        <v>19439</v>
      </c>
      <c r="K425" s="73">
        <f t="shared" si="71"/>
        <v>329.06</v>
      </c>
      <c r="L425" s="73">
        <f t="shared" si="71"/>
        <v>20.490000000000002</v>
      </c>
      <c r="M425" s="73">
        <f t="shared" si="71"/>
        <v>1233.32</v>
      </c>
      <c r="N425" s="73">
        <f t="shared" si="71"/>
        <v>4.4200000000000008</v>
      </c>
    </row>
    <row r="426" spans="1:14" ht="12.75" customHeight="1">
      <c r="A426" s="15"/>
      <c r="B426" s="74" t="s">
        <v>147</v>
      </c>
      <c r="C426" s="75"/>
      <c r="D426" s="76">
        <f t="shared" ref="D426:N426" si="72">D425/24</f>
        <v>65.922500000000014</v>
      </c>
      <c r="E426" s="76">
        <f t="shared" si="72"/>
        <v>51.212500000000013</v>
      </c>
      <c r="F426" s="76">
        <f t="shared" si="72"/>
        <v>232.08291666666662</v>
      </c>
      <c r="G426" s="76">
        <f t="shared" si="72"/>
        <v>1716.25</v>
      </c>
      <c r="H426" s="76">
        <f t="shared" si="72"/>
        <v>383.83750000000003</v>
      </c>
      <c r="I426" s="76">
        <f t="shared" si="72"/>
        <v>264</v>
      </c>
      <c r="J426" s="76">
        <f t="shared" si="72"/>
        <v>809.95833333333337</v>
      </c>
      <c r="K426" s="76">
        <f t="shared" si="72"/>
        <v>13.710833333333333</v>
      </c>
      <c r="L426" s="76">
        <f t="shared" si="72"/>
        <v>0.85375000000000012</v>
      </c>
      <c r="M426" s="76">
        <f t="shared" si="72"/>
        <v>51.388333333333328</v>
      </c>
      <c r="N426" s="76">
        <f t="shared" si="72"/>
        <v>0.1841666666666667</v>
      </c>
    </row>
    <row r="427" spans="1:14" ht="12.75" customHeight="1"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1:14" ht="12.75" customHeight="1">
      <c r="A428" s="1" t="s">
        <v>148</v>
      </c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</sheetData>
  <sheetProtection selectLockedCells="1" selectUnlockedCells="1"/>
  <mergeCells count="7">
    <mergeCell ref="L1:N1"/>
    <mergeCell ref="A1:A2"/>
    <mergeCell ref="B1:B2"/>
    <mergeCell ref="C1:C2"/>
    <mergeCell ref="D1:F1"/>
    <mergeCell ref="G1:G2"/>
    <mergeCell ref="H1:K1"/>
  </mergeCells>
  <pageMargins left="0.39374999999999999" right="0.2361111111111111" top="0.2361111111111111" bottom="0.2361111111111111" header="0.51180555555555551" footer="0.51180555555555551"/>
  <pageSetup paperSize="9" scale="92" firstPageNumber="0" orientation="landscape" horizontalDpi="300" verticalDpi="300" r:id="rId1"/>
  <headerFooter alignWithMargins="0"/>
  <rowBreaks count="9" manualBreakCount="9">
    <brk id="42" max="16383" man="1"/>
    <brk id="87" max="16383" man="1"/>
    <brk id="131" max="16383" man="1"/>
    <brk id="179" max="16383" man="1"/>
    <brk id="223" max="16383" man="1"/>
    <brk id="266" max="16383" man="1"/>
    <brk id="308" max="16383" man="1"/>
    <brk id="351" max="16383" man="1"/>
    <brk id="3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5" zoomScaleSheetLayoutView="65" workbookViewId="0"/>
  </sheetViews>
  <sheetFormatPr defaultColWidth="9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5" zoomScaleSheetLayoutView="65" workbookViewId="0"/>
  </sheetViews>
  <sheetFormatPr defaultColWidth="9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5" zoomScaleSheetLayoutView="65" workbookViewId="0"/>
  </sheetViews>
  <sheetFormatPr defaultColWidth="9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5" zoomScaleSheetLayoutView="65" workbookViewId="0"/>
  </sheetViews>
  <sheetFormatPr defaultColWidth="9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5" zoomScaleSheetLayoutView="65" workbookViewId="0">
      <selection activeCell="C15" sqref="C15"/>
    </sheetView>
  </sheetViews>
  <sheetFormatPr defaultColWidth="8.140625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view="pageBreakPreview" topLeftCell="A25" zoomScale="65" zoomScaleSheetLayoutView="65" workbookViewId="0">
      <selection activeCell="G31" sqref="G31"/>
    </sheetView>
  </sheetViews>
  <sheetFormatPr defaultColWidth="8.140625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1456</TotalTime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131</cp:revision>
  <cp:lastPrinted>2019-12-16T10:55:19Z</cp:lastPrinted>
  <dcterms:created xsi:type="dcterms:W3CDTF">2006-09-15T21:00:00Z</dcterms:created>
  <dcterms:modified xsi:type="dcterms:W3CDTF">2020-08-27T12:23:30Z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